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90" yWindow="-90" windowWidth="18420" windowHeight="11745" activeTab="1"/>
  </bookViews>
  <sheets>
    <sheet name="Estimate for whole building" sheetId="1" r:id="rId1"/>
    <sheet name="Estimate for individual unit" sheetId="2" r:id="rId2"/>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48" i="2" l="1"/>
  <c r="F48" i="2"/>
  <c r="E48" i="2"/>
  <c r="D48" i="2"/>
  <c r="G12" i="2" l="1"/>
  <c r="F12" i="2"/>
  <c r="E12" i="2"/>
  <c r="D12" i="2"/>
  <c r="D13" i="2" s="1"/>
  <c r="G13" i="2"/>
  <c r="F13" i="2"/>
  <c r="E13" i="2"/>
  <c r="G59" i="1"/>
  <c r="F59" i="1"/>
  <c r="E59" i="1"/>
  <c r="D59" i="1"/>
  <c r="G57" i="1"/>
  <c r="F57" i="1"/>
  <c r="E57" i="1"/>
  <c r="D57" i="1"/>
  <c r="G53" i="1"/>
  <c r="F53" i="1"/>
  <c r="E53" i="1"/>
  <c r="G49" i="1"/>
  <c r="F49" i="1"/>
  <c r="E49" i="1"/>
  <c r="D49" i="1"/>
  <c r="G38" i="1"/>
  <c r="F38" i="1"/>
  <c r="E38" i="1"/>
  <c r="D38" i="1"/>
  <c r="G32" i="1"/>
  <c r="G33" i="1" s="1"/>
  <c r="F32" i="1"/>
  <c r="F33" i="1" s="1"/>
  <c r="E32" i="1"/>
  <c r="E33" i="1" s="1"/>
  <c r="D32" i="1"/>
  <c r="D33" i="1" s="1"/>
  <c r="G28" i="1"/>
  <c r="F28" i="1"/>
  <c r="E28" i="1"/>
  <c r="D28" i="1"/>
  <c r="G23" i="1"/>
  <c r="F23" i="1"/>
  <c r="E23" i="1"/>
  <c r="D23" i="1"/>
  <c r="G20" i="1"/>
  <c r="G27" i="1" s="1"/>
  <c r="F20" i="1"/>
  <c r="F27" i="1" s="1"/>
  <c r="E20" i="1"/>
  <c r="E26" i="1" s="1"/>
  <c r="D20" i="1"/>
  <c r="D27" i="1" s="1"/>
  <c r="G14" i="1"/>
  <c r="G15" i="1" s="1"/>
  <c r="F14" i="1"/>
  <c r="F15" i="1" s="1"/>
  <c r="E14" i="1"/>
  <c r="E15" i="1" s="1"/>
  <c r="D14" i="1"/>
  <c r="D15" i="1" s="1"/>
  <c r="D24" i="1" l="1"/>
  <c r="D25" i="1" s="1"/>
  <c r="D26" i="1"/>
  <c r="E27" i="1"/>
  <c r="F24" i="1"/>
  <c r="F25" i="1" s="1"/>
  <c r="F26" i="1"/>
  <c r="E24" i="1"/>
  <c r="E25" i="1" s="1"/>
  <c r="G24" i="1"/>
  <c r="G25" i="1" s="1"/>
  <c r="G26" i="1"/>
  <c r="G29" i="1" s="1"/>
  <c r="G40" i="1" s="1"/>
  <c r="E19" i="2"/>
  <c r="E26" i="2" s="1"/>
  <c r="F19" i="2"/>
  <c r="F22" i="2" s="1"/>
  <c r="G19" i="2"/>
  <c r="G22" i="2" s="1"/>
  <c r="D19" i="2"/>
  <c r="D25" i="2" s="1"/>
  <c r="G31" i="2"/>
  <c r="G32" i="2" s="1"/>
  <c r="F31" i="2"/>
  <c r="F32" i="2" s="1"/>
  <c r="E31" i="2"/>
  <c r="E32" i="2" s="1"/>
  <c r="D31" i="2"/>
  <c r="D32" i="2" s="1"/>
  <c r="G27" i="2"/>
  <c r="F27" i="2"/>
  <c r="E27" i="2"/>
  <c r="D27" i="2"/>
  <c r="G37" i="2"/>
  <c r="F37" i="2"/>
  <c r="E37" i="2"/>
  <c r="D37" i="2"/>
  <c r="G44" i="1" l="1"/>
  <c r="G51" i="1" s="1"/>
  <c r="G42" i="1"/>
  <c r="E29" i="1"/>
  <c r="E40" i="1" s="1"/>
  <c r="D29" i="1"/>
  <c r="D40" i="1" s="1"/>
  <c r="F29" i="1"/>
  <c r="F40" i="1" s="1"/>
  <c r="E23" i="2"/>
  <c r="G26" i="2"/>
  <c r="F26" i="2"/>
  <c r="F23" i="2"/>
  <c r="D22" i="2"/>
  <c r="D23" i="2"/>
  <c r="D24" i="2" s="1"/>
  <c r="E22" i="2"/>
  <c r="D26" i="2"/>
  <c r="E25" i="2"/>
  <c r="F25" i="2"/>
  <c r="G23" i="2"/>
  <c r="G24" i="2" s="1"/>
  <c r="G25" i="2"/>
  <c r="D42" i="1" l="1"/>
  <c r="D44" i="1" s="1"/>
  <c r="D51" i="1" s="1"/>
  <c r="D53" i="1" s="1"/>
  <c r="E42" i="1"/>
  <c r="E44" i="1" s="1"/>
  <c r="E51" i="1" s="1"/>
  <c r="F44" i="1"/>
  <c r="F51" i="1" s="1"/>
  <c r="F42" i="1"/>
  <c r="D28" i="2"/>
  <c r="D39" i="2" s="1"/>
  <c r="G28" i="2"/>
  <c r="G39" i="2" s="1"/>
  <c r="D41" i="2" l="1"/>
  <c r="D43" i="2" s="1"/>
  <c r="D50" i="2" s="1"/>
  <c r="E24" i="2"/>
  <c r="E28" i="2" s="1"/>
  <c r="E39" i="2" s="1"/>
  <c r="G41" i="2"/>
  <c r="G43" i="2" s="1"/>
  <c r="G50" i="2" s="1"/>
  <c r="E41" i="2" l="1"/>
  <c r="E43" i="2" s="1"/>
  <c r="E50" i="2" s="1"/>
  <c r="F24" i="2"/>
  <c r="F28" i="2" s="1"/>
  <c r="F39" i="2" s="1"/>
  <c r="F41" i="2" l="1"/>
  <c r="F43" i="2" s="1"/>
  <c r="F50" i="2" s="1"/>
</calcChain>
</file>

<file path=xl/sharedStrings.xml><?xml version="1.0" encoding="utf-8"?>
<sst xmlns="http://schemas.openxmlformats.org/spreadsheetml/2006/main" count="135" uniqueCount="82">
  <si>
    <t>Estimate 15%</t>
  </si>
  <si>
    <t xml:space="preserve">Estimate 15% of building cost </t>
  </si>
  <si>
    <t>Estimate 0.09% of building cost</t>
  </si>
  <si>
    <t>Estimate 0.5% on building cost</t>
  </si>
  <si>
    <t>Estimate $5,000 per unit</t>
  </si>
  <si>
    <t>Estimate average of 10,000 per unit</t>
  </si>
  <si>
    <t>Exclusions</t>
  </si>
  <si>
    <t>Additional DSAs - many buildings have had more than one</t>
  </si>
  <si>
    <t>Replacement of non structural items</t>
  </si>
  <si>
    <t>Removal of asbestos found in process of building work</t>
  </si>
  <si>
    <t>Fire protection upgrades to meet current building regs</t>
  </si>
  <si>
    <t>Any other requirements to meet current building regs</t>
  </si>
  <si>
    <t>Expected number of weeks out of the building</t>
  </si>
  <si>
    <t>Loan required</t>
  </si>
  <si>
    <t>Number of years of loan</t>
  </si>
  <si>
    <t>Construction loan rate</t>
  </si>
  <si>
    <t>Estimating Basis</t>
  </si>
  <si>
    <t>GST</t>
  </si>
  <si>
    <t>15% GST on all costs</t>
  </si>
  <si>
    <t>TOTAL COSTS (excluding GST)</t>
  </si>
  <si>
    <t>Interest on loan over loan period</t>
  </si>
  <si>
    <t>Whole Building</t>
  </si>
  <si>
    <t>TOTAL COSTS incuding GST</t>
  </si>
  <si>
    <t>Cost to Comply by Strengthening</t>
  </si>
  <si>
    <t>Building costs increase by around 5% per year</t>
  </si>
  <si>
    <t>Estimate $4,000 per unit</t>
  </si>
  <si>
    <t>Number of years since the date of the Building Cost Estimate</t>
  </si>
  <si>
    <t>Building Cost Estimate provided to owners (ex GST)</t>
  </si>
  <si>
    <t>Risk contingency - on Building Cost Estimate (ex GST)</t>
  </si>
  <si>
    <t>Building consents (ex GST)</t>
  </si>
  <si>
    <t>Construction insurance (ex GST)</t>
  </si>
  <si>
    <t>Removal of waste (ex GST)</t>
  </si>
  <si>
    <t>Number of units in the building</t>
  </si>
  <si>
    <t>Estimate 1</t>
  </si>
  <si>
    <t>Risk contingency - on Professional Fees related to the strengthening work (ex GST)</t>
  </si>
  <si>
    <t>Professional Fees related to strengthening work (from preliminary and detailed design stages to completion of build stage) - engineers, architects, quantity surveyors, project managers (ex GST)</t>
  </si>
  <si>
    <t>Additional building-related costs</t>
  </si>
  <si>
    <t>Building Work Costs</t>
  </si>
  <si>
    <t>Total initial professional fees</t>
  </si>
  <si>
    <t>Total Additional Building-related Costs</t>
  </si>
  <si>
    <t>Legal fees</t>
  </si>
  <si>
    <t xml:space="preserve">Legal fees </t>
  </si>
  <si>
    <t>Early stage legal advice, collective agreement, administration of escrow/financial management mechanism, contracts, etc (ex GST)</t>
  </si>
  <si>
    <t xml:space="preserve">Building Cost Estimate adjusted for time since date of estimate </t>
  </si>
  <si>
    <t xml:space="preserve">Displacement costs </t>
  </si>
  <si>
    <t xml:space="preserve">Total displacement cost </t>
  </si>
  <si>
    <t>Average unit RV</t>
  </si>
  <si>
    <t>Total RVs</t>
  </si>
  <si>
    <t>Average unit land value</t>
  </si>
  <si>
    <t>Total land value</t>
  </si>
  <si>
    <t>TOTAL COST OF COMPLIANCE incuding loan interest</t>
  </si>
  <si>
    <t>Average cost of compliance per unit including loan interest</t>
  </si>
  <si>
    <t>Estimate 2</t>
  </si>
  <si>
    <t>Estimate 3</t>
  </si>
  <si>
    <t>Estimate 4</t>
  </si>
  <si>
    <t>Cost of borrowing</t>
  </si>
  <si>
    <t>Initial Professional Fees</t>
  </si>
  <si>
    <t>Fees for detailed seismic assessment (DSA), research, investigation, high level outline proposals, in advance of deciding to proceed with the design stages for the strengthening work - leading to Building Cost Estimate. (ex GST)</t>
  </si>
  <si>
    <t>Individual unit</t>
  </si>
  <si>
    <t>Building Cost Estimate for this unit</t>
  </si>
  <si>
    <t>Total displacement costs - all units</t>
  </si>
  <si>
    <t>Unit RV Capital Value</t>
  </si>
  <si>
    <t>Unit RV Land Value only</t>
  </si>
  <si>
    <t>Average displacement costs per week PER UNIT PER WEEK (accommodation, storage, car parking (ex GST)</t>
  </si>
  <si>
    <t>Total Building Cost Estimate excluding GST for the whole building adjusted for time since date of estimate taken from whole building calculator</t>
  </si>
  <si>
    <t>Estimated displacement costs PER WEEK - accommodation, storage, car parking (ex GST)</t>
  </si>
  <si>
    <t>Comparisons</t>
  </si>
  <si>
    <t>Instructions</t>
  </si>
  <si>
    <t>Start by using the Estimate 1 column</t>
  </si>
  <si>
    <t xml:space="preserve">The other Estimate columns allow you to see what happens if you use different variables, for example different Building Cost Estimates </t>
  </si>
  <si>
    <t xml:space="preserve">Cost to Comply by Strengthening </t>
  </si>
  <si>
    <t>Estimating basis</t>
  </si>
  <si>
    <t>Total ownerhip interest / shares for the whole building</t>
  </si>
  <si>
    <t>Ownership interest / shares allocadted to this individual unit</t>
  </si>
  <si>
    <t>Use Trademe to decide a weekly accommodation rate then add a little for other items.</t>
  </si>
  <si>
    <t>Get estimate from contractor</t>
  </si>
  <si>
    <t>Start by completing ALL the GREEN cells.  All the other cells are locked.  The locked cells will fill automatically</t>
  </si>
  <si>
    <t>If you wish to change any of the numbers in the locked cells, click on the Review tab, then click on Unprotect Sheet.</t>
  </si>
  <si>
    <t>Start by completing ALL the BLUE cells.  All the other cells are locked.  The locked cells will fill automatically</t>
  </si>
  <si>
    <t xml:space="preserve">Note that ICW has produced this calculator as a tool to assist EQPB owners to get an indication of the full costs of strengthening.  ICS does not take responsibility for any errors in the tool which does not take the place of professional advice from quantity surveyors or financial advisors. </t>
  </si>
  <si>
    <t>If you do not know this, ask your BCC</t>
  </si>
  <si>
    <t xml:space="preserve">Note that ICW has produced this calculator as a tool to assist EQPB owners to get an indication of the full costs of strengthening.  ICW does not take responsibility for any errors in the tool which does not take the place of professional advice from quantity surveyors or financial advisors.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</si>
</sst>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i/>
      <sz val="11"/>
      <color theme="1"/>
      <name val="Calibri"/>
      <family val="2"/>
      <scheme val="minor"/>
    </font>
    <font>
      <b/>
      <sz val="11"/>
      <color rgb="FFC00000"/>
      <name val="Calibri"/>
      <family val="2"/>
      <scheme val="minor"/>
    </font>
    <font>
      <sz val="11"/>
      <color rgb="FFC00000"/>
      <name val="Calibri"/>
      <family val="2"/>
      <scheme val="minor"/>
    </font>
    <font>
      <b/>
      <sz val="11"/>
      <color theme="8" tint="-0.499984740745262"/>
      <name val="Calibri"/>
      <family val="2"/>
      <scheme val="minor"/>
    </font>
    <font>
      <sz val="11"/>
      <color theme="8" tint="-0.499984740745262"/>
      <name val="Calibri"/>
      <family val="2"/>
      <scheme val="minor"/>
    </font>
    <font>
      <sz val="11"/>
      <color rgb="FF7030A0"/>
      <name val="Calibri"/>
      <family val="2"/>
      <scheme val="minor"/>
    </font>
    <font>
      <b/>
      <sz val="11"/>
      <color rgb="FF7030A0"/>
      <name val="Calibri"/>
      <family val="2"/>
      <scheme val="minor"/>
    </font>
    <font>
      <b/>
      <sz val="14"/>
      <color theme="8" tint="-0.499984740745262"/>
      <name val="Calibri"/>
      <family val="2"/>
      <scheme val="minor"/>
    </font>
    <font>
      <b/>
      <sz val="12"/>
      <name val="Calibri"/>
      <family val="2"/>
      <scheme val="minor"/>
    </font>
    <font>
      <b/>
      <sz val="16"/>
      <color rgb="FFC0000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2"/>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4" tint="0.39997558519241921"/>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247">
    <xf numFmtId="0" fontId="0" fillId="0" borderId="0" xfId="0"/>
    <xf numFmtId="3" fontId="0" fillId="0" borderId="0" xfId="0" applyNumberFormat="1"/>
    <xf numFmtId="0" fontId="0" fillId="0" borderId="0" xfId="0" applyAlignment="1">
      <alignment vertical="top"/>
    </xf>
    <xf numFmtId="0" fontId="0" fillId="0" borderId="1" xfId="0" applyBorder="1" applyAlignment="1">
      <alignment vertical="top" wrapText="1"/>
    </xf>
    <xf numFmtId="3" fontId="0" fillId="0" borderId="1" xfId="0" applyNumberFormat="1" applyBorder="1" applyAlignment="1">
      <alignment horizontal="center" vertical="top" wrapText="1"/>
    </xf>
    <xf numFmtId="0" fontId="0" fillId="2" borderId="1" xfId="0" applyFont="1" applyFill="1" applyBorder="1" applyAlignment="1">
      <alignment vertical="top" wrapText="1"/>
    </xf>
    <xf numFmtId="3" fontId="1" fillId="2" borderId="1" xfId="0" applyNumberFormat="1" applyFont="1" applyFill="1" applyBorder="1" applyAlignment="1">
      <alignment horizontal="center" vertical="top" wrapText="1"/>
    </xf>
    <xf numFmtId="9" fontId="0" fillId="0" borderId="1" xfId="0" applyNumberFormat="1" applyBorder="1" applyAlignment="1">
      <alignment horizontal="left" vertical="top" wrapText="1"/>
    </xf>
    <xf numFmtId="10" fontId="0" fillId="0" borderId="1" xfId="0" applyNumberFormat="1" applyBorder="1" applyAlignment="1">
      <alignment vertical="top" wrapText="1"/>
    </xf>
    <xf numFmtId="3" fontId="1" fillId="0" borderId="1" xfId="0" applyNumberFormat="1" applyFont="1" applyBorder="1" applyAlignment="1">
      <alignment horizontal="center" vertical="top" wrapText="1"/>
    </xf>
    <xf numFmtId="9" fontId="1" fillId="0" borderId="1" xfId="0" applyNumberFormat="1" applyFont="1" applyBorder="1" applyAlignment="1">
      <alignment horizontal="left" vertical="top" wrapText="1"/>
    </xf>
    <xf numFmtId="9" fontId="0" fillId="0" borderId="1" xfId="0" applyNumberFormat="1" applyBorder="1" applyAlignment="1">
      <alignment vertical="top" wrapText="1"/>
    </xf>
    <xf numFmtId="0" fontId="5" fillId="2" borderId="1" xfId="0" applyFont="1" applyFill="1" applyBorder="1" applyAlignment="1">
      <alignment vertical="top"/>
    </xf>
    <xf numFmtId="0" fontId="0" fillId="0" borderId="1" xfId="0" applyBorder="1" applyAlignment="1">
      <alignment vertical="top"/>
    </xf>
    <xf numFmtId="0" fontId="5" fillId="0" borderId="0" xfId="0" applyFont="1" applyFill="1" applyAlignment="1">
      <alignment vertical="top"/>
    </xf>
    <xf numFmtId="3" fontId="0" fillId="0" borderId="1" xfId="0" applyNumberFormat="1" applyBorder="1"/>
    <xf numFmtId="3" fontId="0" fillId="3" borderId="1" xfId="0" applyNumberFormat="1" applyFill="1" applyBorder="1"/>
    <xf numFmtId="3" fontId="0" fillId="0" borderId="1" xfId="0" applyNumberFormat="1" applyFont="1" applyBorder="1"/>
    <xf numFmtId="3" fontId="0" fillId="0" borderId="0" xfId="0" applyNumberFormat="1" applyFont="1"/>
    <xf numFmtId="0" fontId="0" fillId="0" borderId="1" xfId="0" applyBorder="1"/>
    <xf numFmtId="0" fontId="3" fillId="0" borderId="1" xfId="0" applyFont="1" applyFill="1" applyBorder="1" applyAlignment="1">
      <alignment vertical="top" wrapText="1"/>
    </xf>
    <xf numFmtId="0" fontId="0" fillId="0" borderId="0" xfId="0" applyAlignment="1">
      <alignment horizontal="center"/>
    </xf>
    <xf numFmtId="0" fontId="0" fillId="0" borderId="1" xfId="0" applyBorder="1" applyAlignment="1">
      <alignment horizontal="center" vertical="top" wrapText="1"/>
    </xf>
    <xf numFmtId="9" fontId="0" fillId="0" borderId="1" xfId="0" applyNumberFormat="1" applyBorder="1" applyAlignment="1">
      <alignment horizontal="center" vertical="top" wrapText="1"/>
    </xf>
    <xf numFmtId="10" fontId="0" fillId="0" borderId="1" xfId="0" applyNumberFormat="1" applyBorder="1" applyAlignment="1">
      <alignment horizontal="center" vertical="top" wrapText="1"/>
    </xf>
    <xf numFmtId="9" fontId="1" fillId="0" borderId="1" xfId="0" applyNumberFormat="1" applyFont="1" applyBorder="1" applyAlignment="1">
      <alignment horizontal="center" vertical="top" wrapText="1"/>
    </xf>
    <xf numFmtId="0" fontId="0" fillId="0" borderId="1" xfId="0" applyBorder="1" applyAlignment="1">
      <alignment horizontal="center" vertical="top"/>
    </xf>
    <xf numFmtId="3" fontId="0" fillId="0" borderId="1" xfId="0" applyNumberFormat="1" applyBorder="1" applyAlignment="1">
      <alignment horizontal="center"/>
    </xf>
    <xf numFmtId="3" fontId="0" fillId="0" borderId="1" xfId="0" applyNumberFormat="1" applyFont="1" applyBorder="1" applyAlignment="1">
      <alignment horizontal="center"/>
    </xf>
    <xf numFmtId="3" fontId="0" fillId="0" borderId="0" xfId="0" applyNumberFormat="1" applyAlignment="1">
      <alignment horizontal="center"/>
    </xf>
    <xf numFmtId="9" fontId="5" fillId="2" borderId="1" xfId="0" applyNumberFormat="1" applyFont="1" applyFill="1" applyBorder="1" applyAlignment="1">
      <alignment horizontal="center" vertical="top"/>
    </xf>
    <xf numFmtId="0" fontId="3" fillId="0" borderId="0" xfId="0" applyFont="1" applyAlignment="1">
      <alignment vertical="top"/>
    </xf>
    <xf numFmtId="0" fontId="5" fillId="0" borderId="1" xfId="0" applyFont="1" applyFill="1" applyBorder="1" applyAlignment="1">
      <alignment vertical="top"/>
    </xf>
    <xf numFmtId="0" fontId="5" fillId="0" borderId="1" xfId="0" applyFont="1" applyFill="1" applyBorder="1" applyAlignment="1">
      <alignment horizontal="center" vertical="top"/>
    </xf>
    <xf numFmtId="3" fontId="5" fillId="0" borderId="1" xfId="0" applyNumberFormat="1" applyFont="1" applyFill="1" applyBorder="1" applyAlignment="1">
      <alignment vertical="top"/>
    </xf>
    <xf numFmtId="9" fontId="5" fillId="0" borderId="1" xfId="0" applyNumberFormat="1" applyFont="1" applyFill="1" applyBorder="1" applyAlignment="1">
      <alignment horizontal="center" vertical="top"/>
    </xf>
    <xf numFmtId="0" fontId="3" fillId="0" borderId="1" xfId="0" applyFont="1" applyFill="1" applyBorder="1" applyAlignment="1">
      <alignment vertical="top"/>
    </xf>
    <xf numFmtId="9" fontId="3" fillId="0" borderId="1" xfId="0" applyNumberFormat="1" applyFont="1" applyFill="1" applyBorder="1" applyAlignment="1">
      <alignment horizontal="center" vertical="top"/>
    </xf>
    <xf numFmtId="0" fontId="3" fillId="0" borderId="0" xfId="0" applyFont="1" applyFill="1" applyAlignment="1">
      <alignment vertical="top"/>
    </xf>
    <xf numFmtId="0" fontId="2" fillId="0" borderId="1" xfId="0" applyFont="1" applyFill="1" applyBorder="1" applyAlignment="1">
      <alignment vertical="top" wrapText="1"/>
    </xf>
    <xf numFmtId="3" fontId="2" fillId="0" borderId="1" xfId="0" applyNumberFormat="1" applyFont="1" applyFill="1" applyBorder="1" applyAlignment="1">
      <alignment horizontal="center" vertical="top" wrapText="1"/>
    </xf>
    <xf numFmtId="0" fontId="2" fillId="0" borderId="0" xfId="0" applyFont="1" applyFill="1" applyAlignment="1">
      <alignment vertical="top"/>
    </xf>
    <xf numFmtId="9" fontId="1" fillId="2" borderId="1" xfId="0" applyNumberFormat="1" applyFont="1" applyFill="1" applyBorder="1" applyAlignment="1">
      <alignment horizontal="center" vertical="top" wrapText="1"/>
    </xf>
    <xf numFmtId="0" fontId="0" fillId="0" borderId="1" xfId="0" applyFont="1" applyFill="1" applyBorder="1" applyAlignment="1">
      <alignment horizontal="center" vertical="top" wrapText="1"/>
    </xf>
    <xf numFmtId="0" fontId="0" fillId="0" borderId="0" xfId="0" applyFont="1" applyFill="1" applyAlignment="1">
      <alignment vertical="top"/>
    </xf>
    <xf numFmtId="3" fontId="0" fillId="0" borderId="1" xfId="0" applyNumberFormat="1" applyFill="1" applyBorder="1" applyAlignment="1">
      <alignment horizontal="center" vertical="top" wrapText="1"/>
    </xf>
    <xf numFmtId="0" fontId="0" fillId="0" borderId="0" xfId="0" applyFill="1" applyAlignment="1">
      <alignment vertical="top"/>
    </xf>
    <xf numFmtId="0" fontId="1" fillId="0" borderId="0" xfId="0" applyFont="1" applyFill="1" applyAlignment="1">
      <alignment vertical="top"/>
    </xf>
    <xf numFmtId="0" fontId="0" fillId="2" borderId="1" xfId="0" applyFill="1" applyBorder="1" applyAlignment="1">
      <alignment vertical="top" wrapText="1"/>
    </xf>
    <xf numFmtId="3" fontId="0" fillId="2" borderId="1" xfId="0" applyNumberFormat="1" applyFill="1" applyBorder="1" applyAlignment="1">
      <alignment horizontal="center" vertical="top" wrapText="1"/>
    </xf>
    <xf numFmtId="0" fontId="0" fillId="0" borderId="1" xfId="0" applyFill="1" applyBorder="1" applyAlignment="1">
      <alignment vertical="top" wrapText="1"/>
    </xf>
    <xf numFmtId="0" fontId="5" fillId="0" borderId="1" xfId="0" applyFont="1" applyFill="1" applyBorder="1" applyAlignment="1">
      <alignment vertical="top" wrapText="1"/>
    </xf>
    <xf numFmtId="0" fontId="6" fillId="0" borderId="1" xfId="0" applyFont="1" applyFill="1" applyBorder="1" applyAlignment="1">
      <alignment vertical="top" wrapText="1"/>
    </xf>
    <xf numFmtId="9" fontId="5" fillId="0" borderId="1" xfId="0" applyNumberFormat="1" applyFont="1" applyFill="1" applyBorder="1" applyAlignment="1">
      <alignment horizontal="center" vertical="top" wrapText="1"/>
    </xf>
    <xf numFmtId="3" fontId="5" fillId="0" borderId="1" xfId="0" quotePrefix="1" applyNumberFormat="1" applyFont="1" applyFill="1" applyBorder="1" applyAlignment="1">
      <alignment horizontal="center" vertical="top" wrapText="1"/>
    </xf>
    <xf numFmtId="3" fontId="0" fillId="2" borderId="1" xfId="0" applyNumberFormat="1" applyFill="1" applyBorder="1" applyAlignment="1">
      <alignment vertical="top" wrapText="1"/>
    </xf>
    <xf numFmtId="3" fontId="5" fillId="0" borderId="1" xfId="0" applyNumberFormat="1" applyFont="1" applyFill="1" applyBorder="1" applyAlignment="1">
      <alignment horizontal="center" vertical="top" wrapText="1"/>
    </xf>
    <xf numFmtId="3" fontId="0" fillId="0" borderId="1" xfId="0" quotePrefix="1" applyNumberFormat="1" applyFill="1" applyBorder="1" applyAlignment="1">
      <alignment horizontal="center" vertical="top" wrapText="1"/>
    </xf>
    <xf numFmtId="3" fontId="5" fillId="2" borderId="1" xfId="0" applyNumberFormat="1" applyFont="1" applyFill="1" applyBorder="1" applyAlignment="1">
      <alignment horizontal="center" vertical="top"/>
    </xf>
    <xf numFmtId="3" fontId="5" fillId="0" borderId="1" xfId="0" applyNumberFormat="1" applyFont="1" applyFill="1" applyBorder="1" applyAlignment="1">
      <alignment horizontal="center" vertical="top"/>
    </xf>
    <xf numFmtId="3" fontId="3" fillId="0" borderId="1" xfId="0" applyNumberFormat="1" applyFont="1" applyFill="1" applyBorder="1" applyAlignment="1">
      <alignment horizontal="center" vertical="top"/>
    </xf>
    <xf numFmtId="3" fontId="0" fillId="0" borderId="1" xfId="0" applyNumberFormat="1" applyBorder="1" applyAlignment="1">
      <alignment horizontal="center" vertical="top"/>
    </xf>
    <xf numFmtId="0" fontId="0" fillId="0" borderId="0" xfId="0" applyAlignment="1">
      <alignment wrapText="1"/>
    </xf>
    <xf numFmtId="3" fontId="0" fillId="3" borderId="1" xfId="0" applyNumberFormat="1" applyFill="1" applyBorder="1" applyAlignment="1">
      <alignment horizontal="center"/>
    </xf>
    <xf numFmtId="3" fontId="1" fillId="2" borderId="1" xfId="0" quotePrefix="1" applyNumberFormat="1" applyFont="1" applyFill="1" applyBorder="1" applyAlignment="1">
      <alignment horizontal="center" vertical="top" wrapText="1"/>
    </xf>
    <xf numFmtId="9" fontId="1" fillId="2" borderId="1" xfId="0" applyNumberFormat="1" applyFont="1" applyFill="1" applyBorder="1" applyAlignment="1">
      <alignment horizontal="left" vertical="top" wrapText="1"/>
    </xf>
    <xf numFmtId="3" fontId="0" fillId="0" borderId="0" xfId="0" applyNumberFormat="1" applyBorder="1"/>
    <xf numFmtId="0" fontId="0" fillId="0" borderId="0" xfId="0" applyBorder="1"/>
    <xf numFmtId="0" fontId="0" fillId="0" borderId="0" xfId="0" applyBorder="1" applyAlignment="1">
      <alignment vertical="top" wrapText="1"/>
    </xf>
    <xf numFmtId="3" fontId="5" fillId="0" borderId="0" xfId="0" applyNumberFormat="1" applyFont="1" applyFill="1" applyBorder="1" applyAlignment="1">
      <alignment horizontal="center" vertical="top" wrapText="1"/>
    </xf>
    <xf numFmtId="0" fontId="3" fillId="0" borderId="1" xfId="0" applyFont="1" applyFill="1" applyBorder="1" applyAlignment="1">
      <alignment horizontal="center" vertical="top" wrapText="1"/>
    </xf>
    <xf numFmtId="0" fontId="7" fillId="2" borderId="1" xfId="0" applyFont="1" applyFill="1" applyBorder="1" applyAlignment="1">
      <alignment vertical="top" wrapText="1"/>
    </xf>
    <xf numFmtId="3" fontId="7" fillId="2" borderId="1" xfId="0" applyNumberFormat="1" applyFont="1" applyFill="1" applyBorder="1" applyAlignment="1">
      <alignment horizontal="center" vertical="top" wrapText="1"/>
    </xf>
    <xf numFmtId="0" fontId="8" fillId="0" borderId="0" xfId="0" applyFont="1" applyFill="1" applyAlignment="1">
      <alignment vertical="top"/>
    </xf>
    <xf numFmtId="0" fontId="8" fillId="2" borderId="1" xfId="0" applyFont="1" applyFill="1" applyBorder="1" applyAlignment="1">
      <alignment vertical="top" wrapText="1"/>
    </xf>
    <xf numFmtId="9" fontId="8" fillId="2" borderId="1" xfId="0" applyNumberFormat="1" applyFont="1" applyFill="1" applyBorder="1" applyAlignment="1">
      <alignment horizontal="center" vertical="top" wrapText="1"/>
    </xf>
    <xf numFmtId="3" fontId="7" fillId="2" borderId="1" xfId="0" quotePrefix="1" applyNumberFormat="1" applyFont="1" applyFill="1" applyBorder="1" applyAlignment="1">
      <alignment horizontal="center" vertical="top" wrapText="1"/>
    </xf>
    <xf numFmtId="0" fontId="7" fillId="0" borderId="0" xfId="0" applyFont="1" applyAlignment="1">
      <alignment vertical="top"/>
    </xf>
    <xf numFmtId="0" fontId="7" fillId="2" borderId="1" xfId="0" applyFont="1" applyFill="1" applyBorder="1" applyAlignment="1">
      <alignment horizontal="center" vertical="top" wrapText="1"/>
    </xf>
    <xf numFmtId="0" fontId="7" fillId="2" borderId="1" xfId="0" applyFont="1" applyFill="1" applyBorder="1" applyAlignment="1">
      <alignment vertical="top"/>
    </xf>
    <xf numFmtId="0" fontId="7" fillId="2" borderId="1" xfId="0" applyFont="1" applyFill="1" applyBorder="1" applyAlignment="1">
      <alignment horizontal="center" vertical="top"/>
    </xf>
    <xf numFmtId="3" fontId="7" fillId="2" borderId="1" xfId="0" applyNumberFormat="1" applyFont="1" applyFill="1" applyBorder="1" applyAlignment="1">
      <alignment horizontal="center" vertical="top"/>
    </xf>
    <xf numFmtId="9" fontId="7" fillId="2" borderId="1" xfId="0" applyNumberFormat="1" applyFont="1" applyFill="1" applyBorder="1" applyAlignment="1">
      <alignment horizontal="center" vertical="top"/>
    </xf>
    <xf numFmtId="0" fontId="8" fillId="0" borderId="1" xfId="0" applyFont="1" applyFill="1" applyBorder="1" applyAlignment="1">
      <alignment vertical="top"/>
    </xf>
    <xf numFmtId="9" fontId="8" fillId="0" borderId="1" xfId="0" applyNumberFormat="1" applyFont="1" applyFill="1" applyBorder="1" applyAlignment="1">
      <alignment horizontal="center" vertical="top"/>
    </xf>
    <xf numFmtId="3" fontId="8" fillId="0" borderId="1" xfId="0" applyNumberFormat="1" applyFont="1" applyFill="1" applyBorder="1" applyAlignment="1">
      <alignment horizontal="center" vertical="top"/>
    </xf>
    <xf numFmtId="0" fontId="8" fillId="2" borderId="1" xfId="0" applyFont="1" applyFill="1" applyBorder="1" applyAlignment="1">
      <alignment vertical="top"/>
    </xf>
    <xf numFmtId="9" fontId="8" fillId="2" borderId="1" xfId="0" applyNumberFormat="1" applyFont="1" applyFill="1" applyBorder="1" applyAlignment="1">
      <alignment horizontal="center" vertical="top"/>
    </xf>
    <xf numFmtId="0" fontId="8" fillId="0" borderId="0" xfId="0" applyFont="1" applyAlignment="1">
      <alignment vertical="top"/>
    </xf>
    <xf numFmtId="0" fontId="3" fillId="0" borderId="0" xfId="0" applyFont="1" applyAlignment="1">
      <alignment wrapText="1"/>
    </xf>
    <xf numFmtId="0" fontId="7" fillId="8" borderId="1" xfId="0" applyFont="1" applyFill="1" applyBorder="1" applyAlignment="1">
      <alignment vertical="top"/>
    </xf>
    <xf numFmtId="0" fontId="7" fillId="8" borderId="1" xfId="0" applyFont="1" applyFill="1" applyBorder="1" applyAlignment="1">
      <alignment horizontal="center" vertical="top"/>
    </xf>
    <xf numFmtId="3" fontId="7" fillId="8" borderId="1" xfId="0" applyNumberFormat="1" applyFont="1" applyFill="1" applyBorder="1" applyAlignment="1">
      <alignment horizontal="center" vertical="top"/>
    </xf>
    <xf numFmtId="0" fontId="0" fillId="0" borderId="0" xfId="0" applyBorder="1" applyAlignment="1">
      <alignment wrapText="1"/>
    </xf>
    <xf numFmtId="0" fontId="0" fillId="0" borderId="0" xfId="0" applyBorder="1" applyAlignment="1">
      <alignment horizontal="center" wrapText="1"/>
    </xf>
    <xf numFmtId="0" fontId="3" fillId="0" borderId="0" xfId="0" applyFont="1" applyBorder="1" applyAlignment="1">
      <alignment wrapText="1"/>
    </xf>
    <xf numFmtId="0" fontId="3" fillId="0" borderId="0" xfId="0" applyFont="1" applyBorder="1" applyAlignment="1">
      <alignment horizontal="center" wrapText="1"/>
    </xf>
    <xf numFmtId="3" fontId="5" fillId="0" borderId="0" xfId="0" applyNumberFormat="1" applyFont="1" applyFill="1" applyBorder="1" applyAlignment="1">
      <alignment vertical="top" wrapText="1"/>
    </xf>
    <xf numFmtId="3" fontId="3" fillId="7" borderId="1" xfId="0" applyNumberFormat="1" applyFont="1" applyFill="1" applyBorder="1" applyAlignment="1" applyProtection="1">
      <alignment horizontal="center" vertical="top" wrapText="1"/>
      <protection locked="0"/>
    </xf>
    <xf numFmtId="3" fontId="0" fillId="7" borderId="1" xfId="0" applyNumberFormat="1" applyFont="1" applyFill="1" applyBorder="1" applyAlignment="1" applyProtection="1">
      <alignment horizontal="center" vertical="top" wrapText="1"/>
      <protection locked="0"/>
    </xf>
    <xf numFmtId="3" fontId="0" fillId="7" borderId="1" xfId="0" applyNumberFormat="1" applyFill="1" applyBorder="1" applyAlignment="1" applyProtection="1">
      <alignment horizontal="center" vertical="top" wrapText="1"/>
      <protection locked="0"/>
    </xf>
    <xf numFmtId="3" fontId="0" fillId="7" borderId="1" xfId="0" applyNumberFormat="1" applyFill="1" applyBorder="1" applyAlignment="1" applyProtection="1">
      <alignment horizontal="center" vertical="top"/>
      <protection locked="0"/>
    </xf>
    <xf numFmtId="3" fontId="0" fillId="7" borderId="1" xfId="0" applyNumberFormat="1" applyFill="1" applyBorder="1" applyAlignment="1" applyProtection="1">
      <alignment horizontal="center"/>
      <protection locked="0"/>
    </xf>
    <xf numFmtId="3" fontId="0" fillId="0" borderId="0" xfId="0" applyNumberFormat="1" applyBorder="1" applyAlignment="1">
      <alignment horizontal="center"/>
    </xf>
    <xf numFmtId="0" fontId="11" fillId="0" borderId="1" xfId="0" applyFont="1" applyBorder="1" applyAlignment="1">
      <alignment vertical="center" wrapText="1"/>
    </xf>
    <xf numFmtId="0" fontId="12" fillId="2" borderId="1" xfId="0" applyFont="1" applyFill="1" applyBorder="1" applyAlignment="1">
      <alignment vertical="center" wrapText="1"/>
    </xf>
    <xf numFmtId="0" fontId="3" fillId="2" borderId="1" xfId="0" applyFont="1" applyFill="1" applyBorder="1" applyAlignment="1">
      <alignment vertical="center" wrapText="1"/>
    </xf>
    <xf numFmtId="0" fontId="0" fillId="2" borderId="1" xfId="0" applyFill="1" applyBorder="1" applyAlignment="1">
      <alignment vertical="center" wrapText="1"/>
    </xf>
    <xf numFmtId="49" fontId="6" fillId="2" borderId="1" xfId="0" applyNumberFormat="1" applyFont="1" applyFill="1" applyBorder="1" applyAlignment="1" applyProtection="1">
      <alignment horizontal="left" vertical="center" wrapText="1"/>
      <protection locked="0"/>
    </xf>
    <xf numFmtId="49" fontId="6" fillId="0" borderId="1" xfId="0" applyNumberFormat="1" applyFont="1" applyFill="1" applyBorder="1" applyAlignment="1" applyProtection="1">
      <alignment horizontal="left" vertical="center" wrapText="1"/>
      <protection locked="0"/>
    </xf>
    <xf numFmtId="0" fontId="1" fillId="2" borderId="1" xfId="0" applyFont="1" applyFill="1" applyBorder="1" applyAlignment="1">
      <alignment vertical="center" wrapText="1"/>
    </xf>
    <xf numFmtId="0" fontId="3" fillId="0" borderId="1" xfId="0" applyFont="1" applyFill="1" applyBorder="1" applyAlignment="1">
      <alignment vertical="center" wrapText="1"/>
    </xf>
    <xf numFmtId="0" fontId="0" fillId="0" borderId="1" xfId="0" applyFont="1" applyFill="1" applyBorder="1" applyAlignment="1">
      <alignment vertical="center" wrapText="1"/>
    </xf>
    <xf numFmtId="0" fontId="7" fillId="2" borderId="1" xfId="0" applyFont="1" applyFill="1" applyBorder="1" applyAlignment="1">
      <alignment vertical="center" wrapText="1"/>
    </xf>
    <xf numFmtId="0" fontId="5" fillId="0" borderId="1" xfId="0" applyFont="1" applyFill="1" applyBorder="1" applyAlignment="1">
      <alignment vertical="center" wrapText="1"/>
    </xf>
    <xf numFmtId="0" fontId="0" fillId="0" borderId="1" xfId="0" applyBorder="1" applyAlignment="1">
      <alignment vertical="center" wrapText="1"/>
    </xf>
    <xf numFmtId="0" fontId="2" fillId="0" borderId="1" xfId="0" applyFont="1" applyFill="1" applyBorder="1" applyAlignment="1">
      <alignment vertical="center" wrapText="1"/>
    </xf>
    <xf numFmtId="0" fontId="2" fillId="4" borderId="1" xfId="0" applyFont="1" applyFill="1" applyBorder="1" applyAlignment="1">
      <alignment vertical="center" wrapText="1"/>
    </xf>
    <xf numFmtId="0" fontId="0" fillId="0" borderId="1" xfId="0" applyFill="1" applyBorder="1" applyAlignment="1">
      <alignment vertical="center" wrapText="1"/>
    </xf>
    <xf numFmtId="0" fontId="8" fillId="0" borderId="1" xfId="0" applyFont="1" applyFill="1" applyBorder="1" applyAlignment="1">
      <alignment vertical="center" wrapText="1"/>
    </xf>
    <xf numFmtId="0" fontId="2" fillId="2" borderId="1" xfId="0" applyFont="1" applyFill="1" applyBorder="1" applyAlignment="1">
      <alignment vertical="center" wrapText="1"/>
    </xf>
    <xf numFmtId="0" fontId="1" fillId="0" borderId="1" xfId="0" applyFont="1" applyFill="1" applyBorder="1" applyAlignment="1">
      <alignment vertical="center" wrapText="1"/>
    </xf>
    <xf numFmtId="0" fontId="7" fillId="8" borderId="1" xfId="0" applyFont="1" applyFill="1" applyBorder="1" applyAlignment="1">
      <alignment vertical="center" wrapText="1"/>
    </xf>
    <xf numFmtId="3" fontId="1" fillId="0" borderId="1" xfId="0" applyNumberFormat="1" applyFont="1" applyBorder="1" applyAlignment="1">
      <alignment vertical="center" wrapText="1"/>
    </xf>
    <xf numFmtId="3" fontId="1" fillId="2" borderId="1" xfId="0" applyNumberFormat="1" applyFont="1" applyFill="1" applyBorder="1" applyAlignment="1">
      <alignment vertical="center" wrapText="1"/>
    </xf>
    <xf numFmtId="3" fontId="0" fillId="0" borderId="1" xfId="0" applyNumberFormat="1" applyBorder="1" applyAlignment="1">
      <alignment vertical="center" wrapText="1"/>
    </xf>
    <xf numFmtId="3" fontId="0" fillId="0" borderId="1" xfId="0" applyNumberFormat="1" applyFont="1" applyBorder="1" applyAlignment="1">
      <alignment vertical="center" wrapText="1"/>
    </xf>
    <xf numFmtId="0" fontId="0" fillId="0" borderId="0" xfId="0" applyAlignment="1">
      <alignment vertical="center" wrapText="1"/>
    </xf>
    <xf numFmtId="0" fontId="0" fillId="0" borderId="0" xfId="0" applyBorder="1" applyAlignment="1">
      <alignment vertical="center" wrapText="1"/>
    </xf>
    <xf numFmtId="0" fontId="1" fillId="0" borderId="0" xfId="0" applyFont="1" applyFill="1" applyBorder="1" applyAlignment="1">
      <alignment vertical="center" wrapText="1"/>
    </xf>
    <xf numFmtId="3" fontId="0" fillId="0" borderId="0" xfId="0" applyNumberFormat="1" applyAlignment="1">
      <alignment vertical="center" wrapText="1"/>
    </xf>
    <xf numFmtId="0" fontId="13" fillId="0" borderId="1" xfId="0" applyFont="1" applyBorder="1" applyAlignment="1">
      <alignment vertical="center" wrapText="1"/>
    </xf>
    <xf numFmtId="0" fontId="0" fillId="0" borderId="0" xfId="0"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applyAlignment="1">
      <alignment vertical="center" wrapText="1"/>
    </xf>
    <xf numFmtId="0" fontId="6" fillId="2" borderId="1" xfId="0" applyFont="1" applyFill="1" applyBorder="1" applyAlignment="1">
      <alignment vertical="center" wrapText="1"/>
    </xf>
    <xf numFmtId="0" fontId="2"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2" fillId="0" borderId="0" xfId="0" applyFont="1" applyAlignment="1">
      <alignment horizontal="center" vertical="center"/>
    </xf>
    <xf numFmtId="0" fontId="4" fillId="0" borderId="1" xfId="0" applyFont="1" applyFill="1" applyBorder="1" applyAlignment="1">
      <alignment horizontal="center" vertical="center" wrapText="1"/>
    </xf>
    <xf numFmtId="3" fontId="0" fillId="0" borderId="1" xfId="0" applyNumberFormat="1" applyFont="1" applyFill="1" applyBorder="1" applyAlignment="1">
      <alignment horizontal="center" vertical="center" wrapText="1"/>
    </xf>
    <xf numFmtId="0" fontId="0" fillId="0" borderId="0" xfId="0" applyFill="1" applyAlignment="1">
      <alignment vertical="center"/>
    </xf>
    <xf numFmtId="0" fontId="1" fillId="0" borderId="1" xfId="0" applyFont="1" applyBorder="1" applyAlignment="1">
      <alignment vertical="center" wrapText="1"/>
    </xf>
    <xf numFmtId="0" fontId="0" fillId="0" borderId="1" xfId="0" applyBorder="1" applyAlignment="1">
      <alignment horizontal="center" vertical="center" wrapText="1"/>
    </xf>
    <xf numFmtId="3" fontId="0" fillId="5" borderId="1" xfId="0" applyNumberFormat="1" applyFill="1" applyBorder="1" applyAlignment="1" applyProtection="1">
      <alignment horizontal="center" vertical="center" wrapText="1"/>
      <protection locked="0"/>
    </xf>
    <xf numFmtId="0" fontId="0" fillId="0" borderId="0" xfId="0" applyAlignment="1">
      <alignment vertical="center"/>
    </xf>
    <xf numFmtId="3" fontId="0" fillId="0" borderId="1" xfId="0" applyNumberFormat="1" applyFill="1" applyBorder="1" applyAlignment="1">
      <alignment horizontal="center" vertical="center" wrapText="1"/>
    </xf>
    <xf numFmtId="0" fontId="0" fillId="2" borderId="1" xfId="0" applyFill="1" applyBorder="1" applyAlignment="1">
      <alignment horizontal="center" vertical="center" wrapText="1"/>
    </xf>
    <xf numFmtId="3" fontId="0" fillId="2" borderId="1" xfId="0" applyNumberFormat="1" applyFill="1" applyBorder="1" applyAlignment="1">
      <alignment horizontal="center" vertical="center" wrapText="1"/>
    </xf>
    <xf numFmtId="3" fontId="0" fillId="0" borderId="1" xfId="0" applyNumberFormat="1" applyBorder="1" applyAlignment="1" applyProtection="1">
      <alignment horizontal="center" vertical="center" wrapText="1"/>
      <protection locked="0"/>
    </xf>
    <xf numFmtId="0" fontId="5" fillId="2" borderId="1" xfId="0" applyFont="1" applyFill="1" applyBorder="1" applyAlignment="1">
      <alignment vertical="center" wrapText="1"/>
    </xf>
    <xf numFmtId="3" fontId="5" fillId="2" borderId="1" xfId="0" applyNumberFormat="1" applyFont="1" applyFill="1" applyBorder="1" applyAlignment="1">
      <alignment vertical="center" wrapText="1"/>
    </xf>
    <xf numFmtId="3" fontId="5" fillId="2" borderId="1" xfId="0" applyNumberFormat="1" applyFont="1" applyFill="1" applyBorder="1" applyAlignment="1">
      <alignment horizontal="center" vertical="center" wrapText="1"/>
    </xf>
    <xf numFmtId="3" fontId="5" fillId="0" borderId="1" xfId="0" applyNumberFormat="1" applyFont="1" applyFill="1" applyBorder="1" applyAlignment="1">
      <alignment vertical="center" wrapText="1"/>
    </xf>
    <xf numFmtId="3" fontId="5" fillId="0" borderId="1" xfId="0" applyNumberFormat="1" applyFont="1" applyFill="1" applyBorder="1" applyAlignment="1">
      <alignment horizontal="center" vertical="center" wrapText="1"/>
    </xf>
    <xf numFmtId="3" fontId="0" fillId="2" borderId="1" xfId="0" applyNumberFormat="1" applyFill="1" applyBorder="1" applyAlignment="1">
      <alignment vertical="center" wrapText="1"/>
    </xf>
    <xf numFmtId="0" fontId="0" fillId="0" borderId="1" xfId="0" applyFont="1" applyFill="1" applyBorder="1" applyAlignment="1">
      <alignment horizontal="center" vertical="center" wrapText="1"/>
    </xf>
    <xf numFmtId="3" fontId="0" fillId="5" borderId="1" xfId="0" applyNumberFormat="1" applyFont="1" applyFill="1" applyBorder="1" applyAlignment="1" applyProtection="1">
      <alignment horizontal="center" vertical="center" wrapText="1"/>
      <protection locked="0"/>
    </xf>
    <xf numFmtId="0" fontId="1" fillId="0" borderId="0" xfId="0" applyFont="1" applyAlignment="1">
      <alignment vertical="center"/>
    </xf>
    <xf numFmtId="0" fontId="0" fillId="0" borderId="0" xfId="0" applyFont="1" applyFill="1" applyAlignment="1">
      <alignment vertical="center"/>
    </xf>
    <xf numFmtId="9" fontId="6" fillId="2" borderId="1" xfId="0" applyNumberFormat="1" applyFont="1" applyFill="1" applyBorder="1" applyAlignment="1">
      <alignment horizontal="center" vertical="center" wrapText="1"/>
    </xf>
    <xf numFmtId="3" fontId="5" fillId="2" borderId="1" xfId="0" quotePrefix="1" applyNumberFormat="1" applyFont="1" applyFill="1" applyBorder="1" applyAlignment="1">
      <alignment horizontal="center" vertical="center" wrapText="1"/>
    </xf>
    <xf numFmtId="0" fontId="6" fillId="0" borderId="1" xfId="0" applyFont="1" applyFill="1" applyBorder="1" applyAlignment="1">
      <alignment vertical="center" wrapText="1"/>
    </xf>
    <xf numFmtId="9" fontId="5" fillId="0" borderId="1" xfId="0" applyNumberFormat="1" applyFont="1" applyFill="1" applyBorder="1" applyAlignment="1">
      <alignment horizontal="center" vertical="center" wrapText="1"/>
    </xf>
    <xf numFmtId="3" fontId="5" fillId="0" borderId="1" xfId="0" quotePrefix="1" applyNumberFormat="1" applyFont="1" applyFill="1" applyBorder="1" applyAlignment="1">
      <alignment horizontal="center" vertical="center" wrapText="1"/>
    </xf>
    <xf numFmtId="0" fontId="1" fillId="0" borderId="0" xfId="0" applyFont="1" applyFill="1" applyAlignment="1">
      <alignment vertical="center"/>
    </xf>
    <xf numFmtId="0" fontId="0" fillId="2" borderId="1" xfId="0" applyFont="1" applyFill="1" applyBorder="1" applyAlignment="1">
      <alignment vertical="center" wrapText="1"/>
    </xf>
    <xf numFmtId="9" fontId="1" fillId="2" borderId="1" xfId="0" applyNumberFormat="1" applyFont="1" applyFill="1" applyBorder="1" applyAlignment="1">
      <alignment horizontal="center" vertical="center" wrapText="1"/>
    </xf>
    <xf numFmtId="3" fontId="1" fillId="2" borderId="1" xfId="0" quotePrefix="1" applyNumberFormat="1" applyFont="1" applyFill="1" applyBorder="1" applyAlignment="1">
      <alignment horizontal="center" vertical="center" wrapText="1"/>
    </xf>
    <xf numFmtId="9" fontId="0" fillId="0" borderId="1" xfId="0" applyNumberFormat="1" applyBorder="1" applyAlignment="1">
      <alignment horizontal="left" vertical="center" wrapText="1"/>
    </xf>
    <xf numFmtId="9" fontId="0" fillId="0" borderId="1" xfId="0" applyNumberFormat="1" applyBorder="1" applyAlignment="1">
      <alignment horizontal="center" vertical="center" wrapText="1"/>
    </xf>
    <xf numFmtId="3" fontId="0" fillId="0" borderId="1" xfId="0" quotePrefix="1" applyNumberFormat="1" applyFill="1" applyBorder="1" applyAlignment="1">
      <alignment horizontal="center" vertical="center" wrapText="1"/>
    </xf>
    <xf numFmtId="10" fontId="0" fillId="0" borderId="1" xfId="0" applyNumberFormat="1" applyBorder="1" applyAlignment="1">
      <alignment vertical="center" wrapText="1"/>
    </xf>
    <xf numFmtId="10" fontId="0" fillId="0" borderId="1" xfId="0" applyNumberFormat="1" applyBorder="1" applyAlignment="1">
      <alignment horizontal="center" vertical="center" wrapText="1"/>
    </xf>
    <xf numFmtId="3" fontId="0" fillId="0" borderId="1" xfId="0" applyNumberFormat="1" applyBorder="1" applyAlignment="1">
      <alignment horizontal="center" vertical="center" wrapText="1"/>
    </xf>
    <xf numFmtId="0" fontId="2" fillId="0" borderId="0" xfId="0" applyFont="1" applyAlignment="1">
      <alignment vertical="center"/>
    </xf>
    <xf numFmtId="3" fontId="2" fillId="0" borderId="1" xfId="0" applyNumberFormat="1" applyFont="1" applyFill="1" applyBorder="1" applyAlignment="1">
      <alignment horizontal="center" vertical="center" wrapText="1"/>
    </xf>
    <xf numFmtId="0" fontId="2" fillId="0" borderId="0" xfId="0" applyFont="1" applyFill="1" applyAlignment="1">
      <alignment vertical="center"/>
    </xf>
    <xf numFmtId="9" fontId="1" fillId="2" borderId="1" xfId="0" applyNumberFormat="1" applyFont="1" applyFill="1" applyBorder="1" applyAlignment="1">
      <alignment horizontal="left" vertical="center" wrapText="1"/>
    </xf>
    <xf numFmtId="3" fontId="1" fillId="2" borderId="1" xfId="0" applyNumberFormat="1" applyFont="1" applyFill="1" applyBorder="1" applyAlignment="1">
      <alignment horizontal="center" vertical="center" wrapText="1"/>
    </xf>
    <xf numFmtId="0" fontId="5" fillId="0" borderId="0" xfId="0" applyFont="1" applyAlignment="1">
      <alignment vertical="center"/>
    </xf>
    <xf numFmtId="0" fontId="5" fillId="0" borderId="0" xfId="0" applyFont="1" applyFill="1" applyAlignment="1">
      <alignment vertical="center"/>
    </xf>
    <xf numFmtId="9" fontId="1" fillId="0" borderId="1" xfId="0" applyNumberFormat="1" applyFont="1" applyBorder="1" applyAlignment="1">
      <alignment horizontal="center" vertical="center" wrapText="1"/>
    </xf>
    <xf numFmtId="0" fontId="5" fillId="2" borderId="1" xfId="0" applyFont="1" applyFill="1" applyBorder="1" applyAlignment="1">
      <alignment horizontal="center" vertical="center" wrapText="1"/>
    </xf>
    <xf numFmtId="9" fontId="0" fillId="0" borderId="1" xfId="0" applyNumberFormat="1" applyBorder="1" applyAlignment="1">
      <alignment vertical="center" wrapText="1"/>
    </xf>
    <xf numFmtId="3" fontId="1" fillId="0" borderId="1" xfId="0" applyNumberFormat="1" applyFont="1" applyBorder="1" applyAlignment="1">
      <alignment horizontal="center" vertical="center" wrapText="1"/>
    </xf>
    <xf numFmtId="0" fontId="5" fillId="2" borderId="1" xfId="0" applyFont="1" applyFill="1" applyBorder="1" applyAlignment="1">
      <alignment vertical="center"/>
    </xf>
    <xf numFmtId="0" fontId="5" fillId="2" borderId="1" xfId="0" applyFont="1" applyFill="1" applyBorder="1" applyAlignment="1">
      <alignment horizontal="center" vertical="center"/>
    </xf>
    <xf numFmtId="3" fontId="5" fillId="2" borderId="1" xfId="0" applyNumberFormat="1" applyFont="1" applyFill="1" applyBorder="1" applyAlignment="1">
      <alignment horizontal="center" vertical="center"/>
    </xf>
    <xf numFmtId="0" fontId="5" fillId="0" borderId="1" xfId="0" applyFont="1" applyFill="1" applyBorder="1" applyAlignment="1">
      <alignment vertical="center"/>
    </xf>
    <xf numFmtId="0" fontId="5" fillId="0" borderId="1" xfId="0" applyFont="1" applyFill="1" applyBorder="1" applyAlignment="1">
      <alignment horizontal="center" vertical="center"/>
    </xf>
    <xf numFmtId="3" fontId="5" fillId="0" borderId="1" xfId="0" applyNumberFormat="1" applyFont="1" applyFill="1" applyBorder="1" applyAlignment="1">
      <alignment vertical="center"/>
    </xf>
    <xf numFmtId="0" fontId="6" fillId="0" borderId="1" xfId="0" applyFont="1" applyFill="1" applyBorder="1" applyAlignment="1">
      <alignment vertical="center"/>
    </xf>
    <xf numFmtId="9" fontId="6" fillId="0" borderId="1" xfId="0" applyNumberFormat="1" applyFont="1" applyFill="1" applyBorder="1" applyAlignment="1">
      <alignment horizontal="center" vertical="center"/>
    </xf>
    <xf numFmtId="3" fontId="6" fillId="0" borderId="1" xfId="0" applyNumberFormat="1" applyFont="1" applyFill="1" applyBorder="1" applyAlignment="1">
      <alignment horizontal="center" vertical="center"/>
    </xf>
    <xf numFmtId="0" fontId="6" fillId="0" borderId="0" xfId="0" applyFont="1" applyFill="1" applyAlignment="1">
      <alignment vertical="center"/>
    </xf>
    <xf numFmtId="0" fontId="3" fillId="0" borderId="1" xfId="0" applyFont="1" applyFill="1" applyBorder="1" applyAlignment="1">
      <alignment vertical="center"/>
    </xf>
    <xf numFmtId="9" fontId="3" fillId="0" borderId="1" xfId="0" applyNumberFormat="1" applyFont="1" applyFill="1" applyBorder="1" applyAlignment="1">
      <alignment horizontal="center" vertical="center"/>
    </xf>
    <xf numFmtId="3" fontId="3" fillId="0" borderId="1" xfId="0" applyNumberFormat="1" applyFont="1" applyFill="1" applyBorder="1" applyAlignment="1">
      <alignment horizontal="center" vertical="center"/>
    </xf>
    <xf numFmtId="0" fontId="3" fillId="0" borderId="0" xfId="0" applyFont="1" applyFill="1" applyAlignment="1">
      <alignment vertical="center"/>
    </xf>
    <xf numFmtId="9" fontId="5" fillId="2" borderId="1" xfId="0" applyNumberFormat="1" applyFont="1" applyFill="1" applyBorder="1" applyAlignment="1">
      <alignment horizontal="center" vertical="center"/>
    </xf>
    <xf numFmtId="9" fontId="5" fillId="0" borderId="1" xfId="0" applyNumberFormat="1" applyFont="1" applyFill="1" applyBorder="1" applyAlignment="1">
      <alignment horizontal="center" vertical="center"/>
    </xf>
    <xf numFmtId="3" fontId="5" fillId="0" borderId="1" xfId="0" applyNumberFormat="1" applyFont="1" applyFill="1" applyBorder="1" applyAlignment="1">
      <alignment horizontal="center" vertical="center"/>
    </xf>
    <xf numFmtId="0" fontId="0" fillId="0" borderId="1" xfId="0" applyBorder="1" applyAlignment="1">
      <alignment vertical="center"/>
    </xf>
    <xf numFmtId="0" fontId="0" fillId="0" borderId="1" xfId="0" applyBorder="1" applyAlignment="1">
      <alignment horizontal="center" vertical="center"/>
    </xf>
    <xf numFmtId="3" fontId="0" fillId="5" borderId="1" xfId="0" applyNumberFormat="1" applyFill="1" applyBorder="1" applyAlignment="1" applyProtection="1">
      <alignment horizontal="center" vertical="center"/>
      <protection locked="0"/>
    </xf>
    <xf numFmtId="0" fontId="6" fillId="2" borderId="1" xfId="0" applyFont="1" applyFill="1" applyBorder="1" applyAlignment="1">
      <alignment vertical="center"/>
    </xf>
    <xf numFmtId="9" fontId="6" fillId="2" borderId="1" xfId="0" applyNumberFormat="1" applyFont="1" applyFill="1" applyBorder="1" applyAlignment="1">
      <alignment horizontal="center" vertical="center"/>
    </xf>
    <xf numFmtId="0" fontId="6" fillId="0" borderId="0" xfId="0" applyFont="1" applyAlignment="1">
      <alignment vertical="center"/>
    </xf>
    <xf numFmtId="3" fontId="0" fillId="0" borderId="1" xfId="0" applyNumberFormat="1" applyBorder="1" applyAlignment="1">
      <alignment horizontal="center" vertical="center"/>
    </xf>
    <xf numFmtId="0" fontId="5" fillId="6" borderId="1" xfId="0" applyFont="1" applyFill="1" applyBorder="1" applyAlignment="1">
      <alignment vertical="center" wrapText="1"/>
    </xf>
    <xf numFmtId="0" fontId="5" fillId="6" borderId="1" xfId="0" applyFont="1" applyFill="1" applyBorder="1" applyAlignment="1">
      <alignment vertical="center"/>
    </xf>
    <xf numFmtId="0" fontId="5" fillId="6" borderId="1" xfId="0" applyFont="1" applyFill="1" applyBorder="1" applyAlignment="1">
      <alignment horizontal="center" vertical="center"/>
    </xf>
    <xf numFmtId="3" fontId="5" fillId="6" borderId="1" xfId="0" applyNumberFormat="1" applyFont="1" applyFill="1" applyBorder="1" applyAlignment="1">
      <alignment horizontal="center" vertical="center"/>
    </xf>
    <xf numFmtId="3" fontId="0" fillId="0" borderId="1" xfId="0" applyNumberFormat="1" applyBorder="1" applyAlignment="1">
      <alignment vertical="center"/>
    </xf>
    <xf numFmtId="3" fontId="0" fillId="3" borderId="1" xfId="0" applyNumberFormat="1" applyFill="1" applyBorder="1" applyAlignment="1">
      <alignment vertical="center"/>
    </xf>
    <xf numFmtId="3" fontId="0" fillId="0" borderId="0" xfId="0" applyNumberFormat="1" applyAlignment="1">
      <alignment vertical="center"/>
    </xf>
    <xf numFmtId="3" fontId="0" fillId="2" borderId="1" xfId="0" applyNumberFormat="1" applyFill="1" applyBorder="1" applyAlignment="1">
      <alignment vertical="center"/>
    </xf>
    <xf numFmtId="3" fontId="0" fillId="2" borderId="1" xfId="0" applyNumberFormat="1" applyFill="1" applyBorder="1" applyAlignment="1">
      <alignment horizontal="center" vertical="center"/>
    </xf>
    <xf numFmtId="3" fontId="0" fillId="3" borderId="1" xfId="0" applyNumberFormat="1" applyFill="1" applyBorder="1" applyAlignment="1">
      <alignment horizontal="center" vertical="center"/>
    </xf>
    <xf numFmtId="3" fontId="10" fillId="2" borderId="1" xfId="0" applyNumberFormat="1" applyFont="1" applyFill="1" applyBorder="1" applyAlignment="1">
      <alignment vertical="center" wrapText="1"/>
    </xf>
    <xf numFmtId="3" fontId="10" fillId="2" borderId="1" xfId="0" applyNumberFormat="1" applyFont="1" applyFill="1" applyBorder="1" applyAlignment="1">
      <alignment vertical="center"/>
    </xf>
    <xf numFmtId="3" fontId="10" fillId="2" borderId="1" xfId="0" applyNumberFormat="1" applyFont="1" applyFill="1" applyBorder="1" applyAlignment="1">
      <alignment horizontal="center" vertical="center"/>
    </xf>
    <xf numFmtId="3" fontId="9" fillId="0" borderId="0" xfId="0" applyNumberFormat="1" applyFont="1" applyAlignment="1">
      <alignment vertical="center"/>
    </xf>
    <xf numFmtId="3" fontId="0" fillId="0" borderId="1" xfId="0" applyNumberFormat="1" applyFont="1" applyBorder="1" applyAlignment="1">
      <alignment vertical="center"/>
    </xf>
    <xf numFmtId="3" fontId="0" fillId="0" borderId="1" xfId="0" applyNumberFormat="1" applyFont="1" applyBorder="1" applyAlignment="1">
      <alignment horizontal="center" vertical="center"/>
    </xf>
    <xf numFmtId="3" fontId="0" fillId="0" borderId="0" xfId="0" applyNumberFormat="1" applyFont="1" applyAlignment="1">
      <alignment vertical="center"/>
    </xf>
    <xf numFmtId="3" fontId="0" fillId="0" borderId="0" xfId="0" applyNumberFormat="1" applyAlignment="1">
      <alignment horizontal="center" vertical="center"/>
    </xf>
    <xf numFmtId="3" fontId="0" fillId="0" borderId="0" xfId="0" applyNumberFormat="1" applyFill="1" applyAlignment="1">
      <alignment vertical="center"/>
    </xf>
    <xf numFmtId="3" fontId="0" fillId="0" borderId="0" xfId="0" applyNumberFormat="1" applyFill="1" applyAlignment="1">
      <alignment horizontal="center" vertical="center"/>
    </xf>
    <xf numFmtId="0" fontId="0" fillId="0" borderId="0" xfId="0" applyAlignment="1">
      <alignment horizontal="center" vertical="center"/>
    </xf>
    <xf numFmtId="0" fontId="1" fillId="2" borderId="1" xfId="0" applyFont="1" applyFill="1" applyBorder="1" applyAlignment="1">
      <alignment vertical="top" wrapText="1"/>
    </xf>
    <xf numFmtId="0" fontId="0" fillId="2" borderId="1" xfId="0" applyFill="1" applyBorder="1" applyAlignment="1">
      <alignment horizontal="center" vertical="top" wrapText="1"/>
    </xf>
    <xf numFmtId="3" fontId="0" fillId="0" borderId="1" xfId="0" applyNumberFormat="1" applyBorder="1" applyAlignment="1">
      <alignment vertical="top" wrapText="1"/>
    </xf>
    <xf numFmtId="3" fontId="0" fillId="0" borderId="1" xfId="0" applyNumberFormat="1" applyBorder="1" applyAlignment="1" applyProtection="1">
      <alignment horizontal="center" vertical="top" wrapText="1"/>
      <protection locked="0"/>
    </xf>
    <xf numFmtId="49" fontId="3" fillId="0" borderId="1" xfId="0" applyNumberFormat="1" applyFont="1" applyFill="1" applyBorder="1" applyAlignment="1" applyProtection="1">
      <alignment horizontal="center" vertical="center" wrapText="1"/>
      <protection locked="0"/>
    </xf>
    <xf numFmtId="0" fontId="3" fillId="0" borderId="0" xfId="0" applyFont="1" applyFill="1" applyAlignment="1">
      <alignment horizontal="center" vertical="top"/>
    </xf>
    <xf numFmtId="3" fontId="2" fillId="2" borderId="1" xfId="0" applyNumberFormat="1" applyFont="1" applyFill="1" applyBorder="1" applyAlignment="1">
      <alignment horizontal="center" vertical="top" wrapText="1"/>
    </xf>
    <xf numFmtId="3" fontId="7" fillId="2" borderId="1" xfId="0" applyNumberFormat="1" applyFont="1" applyFill="1" applyBorder="1" applyAlignment="1">
      <alignment vertical="top" wrapText="1"/>
    </xf>
    <xf numFmtId="9" fontId="0" fillId="0" borderId="1" xfId="0" applyNumberFormat="1" applyFont="1" applyBorder="1" applyAlignment="1">
      <alignment horizontal="left" vertical="center" wrapText="1"/>
    </xf>
    <xf numFmtId="0" fontId="0" fillId="0" borderId="2" xfId="0" applyBorder="1"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134471</xdr:colOff>
      <xdr:row>1</xdr:row>
      <xdr:rowOff>243674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4392706" y="0"/>
          <a:ext cx="2700618" cy="6807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137584</xdr:colOff>
      <xdr:row>2</xdr:row>
      <xdr:rowOff>15889</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stretch>
          <a:fillRect/>
        </a:stretch>
      </xdr:blipFill>
      <xdr:spPr>
        <a:xfrm>
          <a:off x="4392083" y="0"/>
          <a:ext cx="2582334" cy="65088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
  <sheetViews>
    <sheetView showGridLines="0" zoomScale="85" zoomScaleNormal="85" workbookViewId="0">
      <selection activeCell="D11" sqref="D11"/>
    </sheetView>
  </sheetViews>
  <sheetFormatPr defaultColWidth="9.140625" defaultRowHeight="15" x14ac:dyDescent="0.25"/>
  <cols>
    <col min="1" max="1" width="65.85546875" style="127" customWidth="1"/>
    <col min="2" max="2" width="30.7109375" style="148" customWidth="1"/>
    <col min="3" max="3" width="7.7109375" style="233" customWidth="1"/>
    <col min="4" max="4" width="13.85546875" style="148" customWidth="1"/>
    <col min="5" max="6" width="15.42578125" style="148" customWidth="1"/>
    <col min="7" max="7" width="12.7109375" style="148" customWidth="1"/>
    <col min="8" max="16384" width="9.140625" style="148"/>
  </cols>
  <sheetData>
    <row r="1" spans="1:7" s="127" customFormat="1" ht="34.5" customHeight="1" x14ac:dyDescent="0.25">
      <c r="A1" s="131" t="s">
        <v>70</v>
      </c>
      <c r="B1" s="243"/>
      <c r="C1" s="244"/>
      <c r="D1" s="128"/>
      <c r="E1" s="128"/>
      <c r="F1" s="128"/>
      <c r="G1" s="128"/>
    </row>
    <row r="2" spans="1:7" s="127" customFormat="1" ht="21" x14ac:dyDescent="0.25">
      <c r="A2" s="131" t="s">
        <v>21</v>
      </c>
      <c r="B2" s="243"/>
      <c r="C2" s="244"/>
      <c r="D2" s="128"/>
      <c r="E2" s="128"/>
      <c r="F2" s="128"/>
      <c r="G2" s="128"/>
    </row>
    <row r="3" spans="1:7" s="135" customFormat="1" ht="15.75" x14ac:dyDescent="0.5">
      <c r="A3" s="105" t="s">
        <v>67</v>
      </c>
      <c r="B3" s="133"/>
      <c r="C3" s="134"/>
      <c r="D3" s="133"/>
      <c r="E3" s="133"/>
      <c r="F3" s="133"/>
      <c r="G3" s="133"/>
    </row>
    <row r="4" spans="1:7" s="127" customFormat="1" ht="28.7" x14ac:dyDescent="0.5">
      <c r="A4" s="106" t="s">
        <v>78</v>
      </c>
      <c r="B4" s="128"/>
      <c r="C4" s="132"/>
      <c r="D4" s="128"/>
      <c r="E4" s="128"/>
      <c r="F4" s="128"/>
      <c r="G4" s="128"/>
    </row>
    <row r="5" spans="1:7" s="127" customFormat="1" ht="14.45" x14ac:dyDescent="0.5">
      <c r="A5" s="106" t="s">
        <v>68</v>
      </c>
      <c r="B5" s="128"/>
      <c r="C5" s="132"/>
      <c r="D5" s="128"/>
      <c r="E5" s="128"/>
      <c r="F5" s="128"/>
      <c r="G5" s="128"/>
    </row>
    <row r="6" spans="1:7" s="127" customFormat="1" ht="37.5" customHeight="1" x14ac:dyDescent="0.5">
      <c r="A6" s="106" t="s">
        <v>69</v>
      </c>
      <c r="B6" s="128"/>
      <c r="C6" s="132"/>
      <c r="D6" s="128"/>
      <c r="E6" s="128"/>
      <c r="F6" s="128"/>
      <c r="G6" s="128"/>
    </row>
    <row r="7" spans="1:7" s="127" customFormat="1" ht="49.5" customHeight="1" x14ac:dyDescent="0.5">
      <c r="A7" s="107" t="s">
        <v>77</v>
      </c>
      <c r="B7" s="128"/>
      <c r="C7" s="132"/>
      <c r="D7" s="128"/>
      <c r="E7" s="128"/>
      <c r="F7" s="128"/>
      <c r="G7" s="128"/>
    </row>
    <row r="8" spans="1:7" s="127" customFormat="1" ht="78.75" customHeight="1" x14ac:dyDescent="0.25">
      <c r="A8" s="108" t="s">
        <v>81</v>
      </c>
      <c r="B8" s="128"/>
      <c r="C8" s="132"/>
      <c r="D8" s="128"/>
      <c r="E8" s="128"/>
      <c r="F8" s="128"/>
      <c r="G8" s="128"/>
    </row>
    <row r="9" spans="1:7" s="141" customFormat="1" ht="18.95" customHeight="1" x14ac:dyDescent="0.5">
      <c r="A9" s="137"/>
      <c r="B9" s="138" t="s">
        <v>16</v>
      </c>
      <c r="C9" s="138"/>
      <c r="D9" s="139" t="s">
        <v>33</v>
      </c>
      <c r="E9" s="140" t="s">
        <v>52</v>
      </c>
      <c r="F9" s="140" t="s">
        <v>53</v>
      </c>
      <c r="G9" s="140" t="s">
        <v>54</v>
      </c>
    </row>
    <row r="10" spans="1:7" s="144" customFormat="1" ht="14.45" x14ac:dyDescent="0.5">
      <c r="A10" s="121"/>
      <c r="B10" s="142"/>
      <c r="C10" s="142"/>
      <c r="D10" s="143"/>
      <c r="E10" s="143"/>
      <c r="F10" s="143"/>
      <c r="G10" s="143"/>
    </row>
    <row r="11" spans="1:7" ht="14.45" x14ac:dyDescent="0.5">
      <c r="A11" s="145" t="s">
        <v>32</v>
      </c>
      <c r="B11" s="115"/>
      <c r="C11" s="146"/>
      <c r="D11" s="147">
        <v>0</v>
      </c>
      <c r="E11" s="147">
        <v>0</v>
      </c>
      <c r="F11" s="147">
        <v>0</v>
      </c>
      <c r="G11" s="147">
        <v>0</v>
      </c>
    </row>
    <row r="12" spans="1:7" ht="14.45" x14ac:dyDescent="0.5">
      <c r="A12" s="115"/>
      <c r="B12" s="115"/>
      <c r="C12" s="146"/>
      <c r="D12" s="149"/>
      <c r="E12" s="149"/>
      <c r="F12" s="149"/>
      <c r="G12" s="149"/>
    </row>
    <row r="13" spans="1:7" ht="14.45" x14ac:dyDescent="0.5">
      <c r="A13" s="110" t="s">
        <v>56</v>
      </c>
      <c r="B13" s="107"/>
      <c r="C13" s="150"/>
      <c r="D13" s="151"/>
      <c r="E13" s="151"/>
      <c r="F13" s="151"/>
      <c r="G13" s="151"/>
    </row>
    <row r="14" spans="1:7" ht="60.75" customHeight="1" x14ac:dyDescent="0.5">
      <c r="A14" s="115" t="s">
        <v>57</v>
      </c>
      <c r="B14" s="125" t="s">
        <v>25</v>
      </c>
      <c r="C14" s="152">
        <v>4000</v>
      </c>
      <c r="D14" s="149">
        <f>C14*D11</f>
        <v>0</v>
      </c>
      <c r="E14" s="149">
        <f>C14*E11</f>
        <v>0</v>
      </c>
      <c r="F14" s="149">
        <f>C14*F11</f>
        <v>0</v>
      </c>
      <c r="G14" s="149">
        <f>C14*G11</f>
        <v>0</v>
      </c>
    </row>
    <row r="15" spans="1:7" s="144" customFormat="1" ht="14.45" x14ac:dyDescent="0.5">
      <c r="A15" s="153" t="s">
        <v>38</v>
      </c>
      <c r="B15" s="154"/>
      <c r="C15" s="155"/>
      <c r="D15" s="155">
        <f>D14</f>
        <v>0</v>
      </c>
      <c r="E15" s="155">
        <f>E14</f>
        <v>0</v>
      </c>
      <c r="F15" s="155">
        <f>F14</f>
        <v>0</v>
      </c>
      <c r="G15" s="155">
        <f>G14</f>
        <v>0</v>
      </c>
    </row>
    <row r="16" spans="1:7" s="144" customFormat="1" ht="14.45" x14ac:dyDescent="0.5">
      <c r="A16" s="114"/>
      <c r="B16" s="156"/>
      <c r="C16" s="157"/>
      <c r="D16" s="157"/>
      <c r="E16" s="157"/>
      <c r="F16" s="157"/>
      <c r="G16" s="157"/>
    </row>
    <row r="17" spans="1:7" s="144" customFormat="1" ht="14.45" x14ac:dyDescent="0.5">
      <c r="A17" s="110" t="s">
        <v>37</v>
      </c>
      <c r="B17" s="158"/>
      <c r="C17" s="151"/>
      <c r="D17" s="151"/>
      <c r="E17" s="151"/>
      <c r="F17" s="151"/>
      <c r="G17" s="151"/>
    </row>
    <row r="18" spans="1:7" s="161" customFormat="1" ht="21.75" customHeight="1" x14ac:dyDescent="0.5">
      <c r="A18" s="112" t="s">
        <v>27</v>
      </c>
      <c r="B18" s="112"/>
      <c r="C18" s="159"/>
      <c r="D18" s="160">
        <v>0</v>
      </c>
      <c r="E18" s="160">
        <v>0</v>
      </c>
      <c r="F18" s="160">
        <v>0</v>
      </c>
      <c r="G18" s="160">
        <v>0</v>
      </c>
    </row>
    <row r="19" spans="1:7" s="162" customFormat="1" ht="18.95" customHeight="1" x14ac:dyDescent="0.5">
      <c r="A19" s="112" t="s">
        <v>26</v>
      </c>
      <c r="B19" s="112"/>
      <c r="C19" s="159"/>
      <c r="D19" s="160">
        <v>0</v>
      </c>
      <c r="E19" s="160">
        <v>0</v>
      </c>
      <c r="F19" s="160">
        <v>0</v>
      </c>
      <c r="G19" s="160">
        <v>0</v>
      </c>
    </row>
    <row r="20" spans="1:7" s="161" customFormat="1" ht="30.75" customHeight="1" x14ac:dyDescent="0.5">
      <c r="A20" s="153" t="s">
        <v>43</v>
      </c>
      <c r="B20" s="136" t="s">
        <v>24</v>
      </c>
      <c r="C20" s="163">
        <v>0.05</v>
      </c>
      <c r="D20" s="164">
        <f>D18*(1+C20)^D19</f>
        <v>0</v>
      </c>
      <c r="E20" s="164">
        <f>E18*(1+C20)^E19</f>
        <v>0</v>
      </c>
      <c r="F20" s="164">
        <f>F18*(1+C20)^F19</f>
        <v>0</v>
      </c>
      <c r="G20" s="164">
        <f>G18*(1+C20)^G19</f>
        <v>0</v>
      </c>
    </row>
    <row r="21" spans="1:7" s="168" customFormat="1" ht="21.75" customHeight="1" x14ac:dyDescent="0.5">
      <c r="A21" s="114"/>
      <c r="B21" s="165"/>
      <c r="C21" s="166"/>
      <c r="D21" s="167"/>
      <c r="E21" s="167"/>
      <c r="F21" s="167"/>
      <c r="G21" s="167"/>
    </row>
    <row r="22" spans="1:7" s="168" customFormat="1" ht="21.75" customHeight="1" x14ac:dyDescent="0.5">
      <c r="A22" s="110" t="s">
        <v>36</v>
      </c>
      <c r="B22" s="169"/>
      <c r="C22" s="170"/>
      <c r="D22" s="171"/>
      <c r="E22" s="171"/>
      <c r="F22" s="171"/>
      <c r="G22" s="171"/>
    </row>
    <row r="23" spans="1:7" ht="20.25" customHeight="1" x14ac:dyDescent="0.5">
      <c r="A23" s="115" t="s">
        <v>28</v>
      </c>
      <c r="B23" s="172" t="s">
        <v>0</v>
      </c>
      <c r="C23" s="173">
        <v>0.15</v>
      </c>
      <c r="D23" s="174">
        <f>D18*15%</f>
        <v>0</v>
      </c>
      <c r="E23" s="174">
        <f>E18*15%</f>
        <v>0</v>
      </c>
      <c r="F23" s="174">
        <f>F18*15%</f>
        <v>0</v>
      </c>
      <c r="G23" s="174">
        <f>G18*15%</f>
        <v>0</v>
      </c>
    </row>
    <row r="24" spans="1:7" ht="48" customHeight="1" x14ac:dyDescent="0.5">
      <c r="A24" s="115" t="s">
        <v>35</v>
      </c>
      <c r="B24" s="115" t="s">
        <v>1</v>
      </c>
      <c r="C24" s="173">
        <v>0.15</v>
      </c>
      <c r="D24" s="149">
        <f>D20*C24</f>
        <v>0</v>
      </c>
      <c r="E24" s="149">
        <f>E20*C24</f>
        <v>0</v>
      </c>
      <c r="F24" s="149">
        <f>F20*C24</f>
        <v>0</v>
      </c>
      <c r="G24" s="149">
        <f>G20*C24</f>
        <v>0</v>
      </c>
    </row>
    <row r="25" spans="1:7" ht="30" customHeight="1" x14ac:dyDescent="0.25">
      <c r="A25" s="115" t="s">
        <v>34</v>
      </c>
      <c r="B25" s="172" t="s">
        <v>0</v>
      </c>
      <c r="C25" s="173">
        <v>0.15</v>
      </c>
      <c r="D25" s="149">
        <f>D24*C25</f>
        <v>0</v>
      </c>
      <c r="E25" s="149">
        <f>E24*C25</f>
        <v>0</v>
      </c>
      <c r="F25" s="149">
        <f>F24*C25</f>
        <v>0</v>
      </c>
      <c r="G25" s="149">
        <f>G24*C25</f>
        <v>0</v>
      </c>
    </row>
    <row r="26" spans="1:7" x14ac:dyDescent="0.25">
      <c r="A26" s="115" t="s">
        <v>29</v>
      </c>
      <c r="B26" s="175" t="s">
        <v>2</v>
      </c>
      <c r="C26" s="176">
        <v>8.9999999999999998E-4</v>
      </c>
      <c r="D26" s="149">
        <f>D20*C26</f>
        <v>0</v>
      </c>
      <c r="E26" s="149">
        <f>E20*C26</f>
        <v>0</v>
      </c>
      <c r="F26" s="149">
        <f>F20*C26</f>
        <v>0</v>
      </c>
      <c r="G26" s="149">
        <f>G20*C26</f>
        <v>0</v>
      </c>
    </row>
    <row r="27" spans="1:7" x14ac:dyDescent="0.25">
      <c r="A27" s="115" t="s">
        <v>30</v>
      </c>
      <c r="B27" s="175" t="s">
        <v>3</v>
      </c>
      <c r="C27" s="176">
        <v>5.0000000000000001E-3</v>
      </c>
      <c r="D27" s="149">
        <f>D20*C27</f>
        <v>0</v>
      </c>
      <c r="E27" s="149">
        <f>E20*C27</f>
        <v>0</v>
      </c>
      <c r="F27" s="149">
        <f>F20*C27</f>
        <v>0</v>
      </c>
      <c r="G27" s="149">
        <f>G20*C27</f>
        <v>0</v>
      </c>
    </row>
    <row r="28" spans="1:7" x14ac:dyDescent="0.25">
      <c r="A28" s="115" t="s">
        <v>31</v>
      </c>
      <c r="B28" s="115" t="s">
        <v>4</v>
      </c>
      <c r="C28" s="177">
        <v>5000</v>
      </c>
      <c r="D28" s="149">
        <f>C28*D11</f>
        <v>0</v>
      </c>
      <c r="E28" s="149">
        <f>C28*E11</f>
        <v>0</v>
      </c>
      <c r="F28" s="149">
        <f>C28*F11</f>
        <v>0</v>
      </c>
      <c r="G28" s="149">
        <f>C28*G11</f>
        <v>0</v>
      </c>
    </row>
    <row r="29" spans="1:7" s="178" customFormat="1" x14ac:dyDescent="0.25">
      <c r="A29" s="153" t="s">
        <v>39</v>
      </c>
      <c r="B29" s="153"/>
      <c r="C29" s="155"/>
      <c r="D29" s="155">
        <f>SUM(D23:D28)</f>
        <v>0</v>
      </c>
      <c r="E29" s="155">
        <f>SUM(E23:E28)</f>
        <v>0</v>
      </c>
      <c r="F29" s="155">
        <f>SUM(F23:F28)</f>
        <v>0</v>
      </c>
      <c r="G29" s="155">
        <f>SUM(G23:G28)</f>
        <v>0</v>
      </c>
    </row>
    <row r="30" spans="1:7" s="180" customFormat="1" x14ac:dyDescent="0.25">
      <c r="A30" s="116"/>
      <c r="B30" s="116"/>
      <c r="C30" s="179"/>
      <c r="D30" s="179"/>
      <c r="E30" s="179"/>
      <c r="F30" s="179"/>
      <c r="G30" s="179"/>
    </row>
    <row r="31" spans="1:7" ht="16.5" customHeight="1" x14ac:dyDescent="0.25">
      <c r="A31" s="117" t="s">
        <v>41</v>
      </c>
      <c r="B31" s="181"/>
      <c r="C31" s="170"/>
      <c r="D31" s="182"/>
      <c r="E31" s="182"/>
      <c r="F31" s="182"/>
      <c r="G31" s="182"/>
    </row>
    <row r="32" spans="1:7" ht="31.7" customHeight="1" x14ac:dyDescent="0.25">
      <c r="A32" s="118" t="s">
        <v>42</v>
      </c>
      <c r="B32" s="118" t="s">
        <v>5</v>
      </c>
      <c r="C32" s="149">
        <v>10000</v>
      </c>
      <c r="D32" s="149">
        <f>D11*10000</f>
        <v>0</v>
      </c>
      <c r="E32" s="149">
        <f>E11*10000</f>
        <v>0</v>
      </c>
      <c r="F32" s="149">
        <f>F11*10000</f>
        <v>0</v>
      </c>
      <c r="G32" s="149">
        <f>G11*10000</f>
        <v>0</v>
      </c>
    </row>
    <row r="33" spans="1:7" s="183" customFormat="1" ht="17.45" customHeight="1" x14ac:dyDescent="0.25">
      <c r="A33" s="153" t="s">
        <v>40</v>
      </c>
      <c r="B33" s="153"/>
      <c r="C33" s="155"/>
      <c r="D33" s="155">
        <f>D32</f>
        <v>0</v>
      </c>
      <c r="E33" s="155">
        <f>E32</f>
        <v>0</v>
      </c>
      <c r="F33" s="155">
        <f>F32</f>
        <v>0</v>
      </c>
      <c r="G33" s="155">
        <f>G32</f>
        <v>0</v>
      </c>
    </row>
    <row r="34" spans="1:7" s="184" customFormat="1" ht="17.45" customHeight="1" x14ac:dyDescent="0.25">
      <c r="A34" s="114"/>
      <c r="B34" s="114"/>
      <c r="C34" s="157"/>
      <c r="D34" s="157"/>
      <c r="E34" s="157"/>
      <c r="F34" s="157"/>
      <c r="G34" s="157"/>
    </row>
    <row r="35" spans="1:7" ht="19.7" customHeight="1" x14ac:dyDescent="0.25">
      <c r="A35" s="110" t="s">
        <v>44</v>
      </c>
      <c r="B35" s="107"/>
      <c r="C35" s="151"/>
      <c r="D35" s="151"/>
      <c r="E35" s="151"/>
      <c r="F35" s="151"/>
      <c r="G35" s="151"/>
    </row>
    <row r="36" spans="1:7" ht="16.5" customHeight="1" x14ac:dyDescent="0.25">
      <c r="A36" s="111" t="s">
        <v>12</v>
      </c>
      <c r="B36" s="242" t="s">
        <v>75</v>
      </c>
      <c r="C36" s="185"/>
      <c r="D36" s="160">
        <v>0</v>
      </c>
      <c r="E36" s="160">
        <v>0</v>
      </c>
      <c r="F36" s="160">
        <v>0</v>
      </c>
      <c r="G36" s="160">
        <v>0</v>
      </c>
    </row>
    <row r="37" spans="1:7" ht="51.4" customHeight="1" x14ac:dyDescent="0.25">
      <c r="A37" s="115" t="s">
        <v>63</v>
      </c>
      <c r="B37" s="115" t="s">
        <v>74</v>
      </c>
      <c r="C37" s="146"/>
      <c r="D37" s="147">
        <v>0</v>
      </c>
      <c r="E37" s="147">
        <v>0</v>
      </c>
      <c r="F37" s="147">
        <v>0</v>
      </c>
      <c r="G37" s="147">
        <v>0</v>
      </c>
    </row>
    <row r="38" spans="1:7" s="183" customFormat="1" ht="45.75" customHeight="1" x14ac:dyDescent="0.25">
      <c r="A38" s="153" t="s">
        <v>60</v>
      </c>
      <c r="B38" s="136"/>
      <c r="C38" s="186"/>
      <c r="D38" s="155">
        <f>D37*D11*D36</f>
        <v>0</v>
      </c>
      <c r="E38" s="155">
        <f t="shared" ref="E38:G38" si="0">E37*E11*E36</f>
        <v>0</v>
      </c>
      <c r="F38" s="155">
        <f t="shared" si="0"/>
        <v>0</v>
      </c>
      <c r="G38" s="155">
        <f t="shared" si="0"/>
        <v>0</v>
      </c>
    </row>
    <row r="39" spans="1:7" ht="17.649999999999999" customHeight="1" x14ac:dyDescent="0.25">
      <c r="A39" s="115"/>
      <c r="B39" s="187"/>
      <c r="C39" s="173"/>
      <c r="D39" s="188"/>
      <c r="E39" s="188"/>
      <c r="F39" s="188"/>
      <c r="G39" s="188"/>
    </row>
    <row r="40" spans="1:7" s="183" customFormat="1" x14ac:dyDescent="0.25">
      <c r="A40" s="153" t="s">
        <v>19</v>
      </c>
      <c r="B40" s="189"/>
      <c r="C40" s="190"/>
      <c r="D40" s="191">
        <f>D15+D20+D29+D33+D38</f>
        <v>0</v>
      </c>
      <c r="E40" s="191">
        <f>E15+E20+E29+E33+E38</f>
        <v>0</v>
      </c>
      <c r="F40" s="191">
        <f>F15+F20+F29+F33+F38</f>
        <v>0</v>
      </c>
      <c r="G40" s="191">
        <f>G15+G20+G29+G33+G38</f>
        <v>0</v>
      </c>
    </row>
    <row r="41" spans="1:7" s="184" customFormat="1" x14ac:dyDescent="0.25">
      <c r="A41" s="114"/>
      <c r="B41" s="192"/>
      <c r="C41" s="193"/>
      <c r="D41" s="194"/>
      <c r="E41" s="194"/>
      <c r="F41" s="194"/>
      <c r="G41" s="194"/>
    </row>
    <row r="42" spans="1:7" s="198" customFormat="1" x14ac:dyDescent="0.25">
      <c r="A42" s="165" t="s">
        <v>17</v>
      </c>
      <c r="B42" s="195" t="s">
        <v>18</v>
      </c>
      <c r="C42" s="196">
        <v>0.15</v>
      </c>
      <c r="D42" s="197">
        <f>D40*C42</f>
        <v>0</v>
      </c>
      <c r="E42" s="197">
        <f>E40*C42</f>
        <v>0</v>
      </c>
      <c r="F42" s="197">
        <f>F40*C42</f>
        <v>0</v>
      </c>
      <c r="G42" s="197">
        <f>G40*C42</f>
        <v>0</v>
      </c>
    </row>
    <row r="43" spans="1:7" s="202" customFormat="1" x14ac:dyDescent="0.25">
      <c r="A43" s="111"/>
      <c r="B43" s="199"/>
      <c r="C43" s="200"/>
      <c r="D43" s="201"/>
      <c r="E43" s="201"/>
      <c r="F43" s="201"/>
      <c r="G43" s="201"/>
    </row>
    <row r="44" spans="1:7" s="183" customFormat="1" x14ac:dyDescent="0.25">
      <c r="A44" s="153" t="s">
        <v>22</v>
      </c>
      <c r="B44" s="189"/>
      <c r="C44" s="203"/>
      <c r="D44" s="191">
        <f>SUM(D40:D43)</f>
        <v>0</v>
      </c>
      <c r="E44" s="191">
        <f>SUM(E40:E43)</f>
        <v>0</v>
      </c>
      <c r="F44" s="191">
        <f>SUM(F40:F43)</f>
        <v>0</v>
      </c>
      <c r="G44" s="191">
        <f>SUM(G40:G43)</f>
        <v>0</v>
      </c>
    </row>
    <row r="45" spans="1:7" s="184" customFormat="1" x14ac:dyDescent="0.25">
      <c r="A45" s="114"/>
      <c r="B45" s="192"/>
      <c r="C45" s="204"/>
      <c r="D45" s="205"/>
      <c r="E45" s="205"/>
      <c r="F45" s="205"/>
      <c r="G45" s="205"/>
    </row>
    <row r="46" spans="1:7" s="184" customFormat="1" x14ac:dyDescent="0.25">
      <c r="A46" s="120" t="s">
        <v>55</v>
      </c>
      <c r="B46" s="189"/>
      <c r="C46" s="203"/>
      <c r="D46" s="191"/>
      <c r="E46" s="191"/>
      <c r="F46" s="191"/>
      <c r="G46" s="191"/>
    </row>
    <row r="47" spans="1:7" x14ac:dyDescent="0.25">
      <c r="A47" s="115" t="s">
        <v>13</v>
      </c>
      <c r="B47" s="206"/>
      <c r="C47" s="207"/>
      <c r="D47" s="208">
        <v>0</v>
      </c>
      <c r="E47" s="208">
        <v>0</v>
      </c>
      <c r="F47" s="208">
        <v>0</v>
      </c>
      <c r="G47" s="208">
        <v>0</v>
      </c>
    </row>
    <row r="48" spans="1:7" x14ac:dyDescent="0.25">
      <c r="A48" s="115" t="s">
        <v>14</v>
      </c>
      <c r="B48" s="206"/>
      <c r="C48" s="207"/>
      <c r="D48" s="208">
        <v>0</v>
      </c>
      <c r="E48" s="208">
        <v>0</v>
      </c>
      <c r="F48" s="208">
        <v>0</v>
      </c>
      <c r="G48" s="208">
        <v>0</v>
      </c>
    </row>
    <row r="49" spans="1:7" s="211" customFormat="1" x14ac:dyDescent="0.25">
      <c r="A49" s="153" t="s">
        <v>20</v>
      </c>
      <c r="B49" s="209" t="s">
        <v>15</v>
      </c>
      <c r="C49" s="210">
        <v>7.0000000000000007E-2</v>
      </c>
      <c r="D49" s="191">
        <f>D47*(1+C49)^D48</f>
        <v>0</v>
      </c>
      <c r="E49" s="191">
        <f>E47*(1+C49)^E48</f>
        <v>0</v>
      </c>
      <c r="F49" s="191">
        <f>F47*(1+C49)^F48</f>
        <v>0</v>
      </c>
      <c r="G49" s="191">
        <f>G47*(1+C49)^G48</f>
        <v>0</v>
      </c>
    </row>
    <row r="50" spans="1:7" x14ac:dyDescent="0.25">
      <c r="A50" s="121"/>
      <c r="B50" s="206"/>
      <c r="C50" s="207"/>
      <c r="D50" s="212"/>
      <c r="E50" s="212"/>
      <c r="F50" s="212"/>
      <c r="G50" s="212"/>
    </row>
    <row r="51" spans="1:7" s="183" customFormat="1" x14ac:dyDescent="0.25">
      <c r="A51" s="213" t="s">
        <v>50</v>
      </c>
      <c r="B51" s="214"/>
      <c r="C51" s="215"/>
      <c r="D51" s="216">
        <f>D44+D49</f>
        <v>0</v>
      </c>
      <c r="E51" s="216">
        <f>E44+E49</f>
        <v>0</v>
      </c>
      <c r="F51" s="216">
        <f>F44+F49</f>
        <v>0</v>
      </c>
      <c r="G51" s="216">
        <f>G44+G49</f>
        <v>0</v>
      </c>
    </row>
    <row r="52" spans="1:7" s="219" customFormat="1" x14ac:dyDescent="0.25">
      <c r="A52" s="123"/>
      <c r="B52" s="217"/>
      <c r="C52" s="212"/>
      <c r="D52" s="218"/>
      <c r="E52" s="218"/>
      <c r="F52" s="218"/>
      <c r="G52" s="218"/>
    </row>
    <row r="53" spans="1:7" s="219" customFormat="1" x14ac:dyDescent="0.25">
      <c r="A53" s="124" t="s">
        <v>51</v>
      </c>
      <c r="B53" s="220"/>
      <c r="C53" s="221"/>
      <c r="D53" s="221">
        <f>IF(D11,D51/D11,0)</f>
        <v>0</v>
      </c>
      <c r="E53" s="221">
        <f t="shared" ref="E53:G53" si="1">IF(E11,E51/E11,0)</f>
        <v>0</v>
      </c>
      <c r="F53" s="221">
        <f t="shared" si="1"/>
        <v>0</v>
      </c>
      <c r="G53" s="221">
        <f t="shared" si="1"/>
        <v>0</v>
      </c>
    </row>
    <row r="54" spans="1:7" s="219" customFormat="1" x14ac:dyDescent="0.25">
      <c r="A54" s="123"/>
      <c r="B54" s="217"/>
      <c r="C54" s="212"/>
      <c r="D54" s="222"/>
      <c r="E54" s="222"/>
      <c r="F54" s="222"/>
      <c r="G54" s="222"/>
    </row>
    <row r="55" spans="1:7" s="219" customFormat="1" x14ac:dyDescent="0.25">
      <c r="A55" s="124" t="s">
        <v>66</v>
      </c>
      <c r="B55" s="217"/>
      <c r="C55" s="212"/>
      <c r="D55" s="222"/>
      <c r="E55" s="222"/>
      <c r="F55" s="222"/>
      <c r="G55" s="222"/>
    </row>
    <row r="56" spans="1:7" s="219" customFormat="1" x14ac:dyDescent="0.25">
      <c r="A56" s="125" t="s">
        <v>46</v>
      </c>
      <c r="B56" s="217"/>
      <c r="C56" s="212"/>
      <c r="D56" s="208">
        <v>0</v>
      </c>
      <c r="E56" s="208">
        <v>0</v>
      </c>
      <c r="F56" s="208">
        <v>0</v>
      </c>
      <c r="G56" s="208">
        <v>0</v>
      </c>
    </row>
    <row r="57" spans="1:7" s="226" customFormat="1" x14ac:dyDescent="0.25">
      <c r="A57" s="223" t="s">
        <v>47</v>
      </c>
      <c r="B57" s="224"/>
      <c r="C57" s="225"/>
      <c r="D57" s="225">
        <f>D56*D11</f>
        <v>0</v>
      </c>
      <c r="E57" s="225">
        <f>E56*E11</f>
        <v>0</v>
      </c>
      <c r="F57" s="225">
        <f>F56*F11</f>
        <v>0</v>
      </c>
      <c r="G57" s="225">
        <f>G56*G11</f>
        <v>0</v>
      </c>
    </row>
    <row r="58" spans="1:7" s="219" customFormat="1" x14ac:dyDescent="0.25">
      <c r="A58" s="125" t="s">
        <v>48</v>
      </c>
      <c r="B58" s="217"/>
      <c r="C58" s="212"/>
      <c r="D58" s="208">
        <v>0</v>
      </c>
      <c r="E58" s="208">
        <v>0</v>
      </c>
      <c r="F58" s="208">
        <v>0</v>
      </c>
      <c r="G58" s="208">
        <v>0</v>
      </c>
    </row>
    <row r="59" spans="1:7" s="226" customFormat="1" x14ac:dyDescent="0.25">
      <c r="A59" s="223" t="s">
        <v>49</v>
      </c>
      <c r="B59" s="224"/>
      <c r="C59" s="225"/>
      <c r="D59" s="225">
        <f>D58*D11</f>
        <v>0</v>
      </c>
      <c r="E59" s="225">
        <f>E58*E11</f>
        <v>0</v>
      </c>
      <c r="F59" s="225">
        <f>F58*F11</f>
        <v>0</v>
      </c>
      <c r="G59" s="225">
        <f>G58*G11</f>
        <v>0</v>
      </c>
    </row>
    <row r="60" spans="1:7" s="219" customFormat="1" x14ac:dyDescent="0.25">
      <c r="A60" s="125"/>
      <c r="B60" s="217"/>
      <c r="C60" s="212"/>
      <c r="D60" s="217"/>
      <c r="E60" s="217"/>
      <c r="F60" s="217"/>
      <c r="G60" s="217"/>
    </row>
    <row r="61" spans="1:7" s="219" customFormat="1" x14ac:dyDescent="0.25">
      <c r="A61" s="125"/>
      <c r="B61" s="217"/>
      <c r="C61" s="212"/>
      <c r="D61" s="217"/>
      <c r="E61" s="217"/>
      <c r="F61" s="217"/>
      <c r="G61" s="217"/>
    </row>
    <row r="62" spans="1:7" s="219" customFormat="1" x14ac:dyDescent="0.25">
      <c r="A62" s="124" t="s">
        <v>6</v>
      </c>
      <c r="B62" s="217"/>
      <c r="C62" s="212"/>
      <c r="D62" s="217"/>
      <c r="E62" s="217"/>
      <c r="F62" s="217"/>
      <c r="G62" s="217"/>
    </row>
    <row r="63" spans="1:7" s="229" customFormat="1" ht="18" customHeight="1" x14ac:dyDescent="0.25">
      <c r="A63" s="126" t="s">
        <v>7</v>
      </c>
      <c r="B63" s="227"/>
      <c r="C63" s="228"/>
      <c r="D63" s="227"/>
      <c r="E63" s="227"/>
      <c r="F63" s="227"/>
      <c r="G63" s="227"/>
    </row>
    <row r="64" spans="1:7" s="229" customFormat="1" x14ac:dyDescent="0.25">
      <c r="A64" s="126" t="s">
        <v>8</v>
      </c>
      <c r="B64" s="227"/>
      <c r="C64" s="228"/>
      <c r="D64" s="227"/>
      <c r="E64" s="227"/>
      <c r="F64" s="227"/>
      <c r="G64" s="227"/>
    </row>
    <row r="65" spans="1:7" s="219" customFormat="1" x14ac:dyDescent="0.25">
      <c r="A65" s="125" t="s">
        <v>9</v>
      </c>
      <c r="B65" s="217"/>
      <c r="C65" s="212"/>
      <c r="D65" s="217"/>
      <c r="E65" s="217"/>
      <c r="F65" s="217"/>
      <c r="G65" s="217"/>
    </row>
    <row r="66" spans="1:7" s="219" customFormat="1" x14ac:dyDescent="0.25">
      <c r="A66" s="125" t="s">
        <v>10</v>
      </c>
      <c r="B66" s="217"/>
      <c r="C66" s="212"/>
      <c r="D66" s="217"/>
      <c r="E66" s="217"/>
      <c r="F66" s="217"/>
      <c r="G66" s="217"/>
    </row>
    <row r="67" spans="1:7" x14ac:dyDescent="0.25">
      <c r="A67" s="125" t="s">
        <v>11</v>
      </c>
      <c r="B67" s="206"/>
      <c r="C67" s="207"/>
      <c r="D67" s="206"/>
      <c r="E67" s="206"/>
      <c r="F67" s="206"/>
      <c r="G67" s="206"/>
    </row>
    <row r="68" spans="1:7" x14ac:dyDescent="0.25">
      <c r="B68" s="219"/>
      <c r="C68" s="230"/>
    </row>
    <row r="69" spans="1:7" s="144" customFormat="1" x14ac:dyDescent="0.25">
      <c r="A69" s="129"/>
      <c r="B69" s="231"/>
      <c r="C69" s="232"/>
    </row>
    <row r="70" spans="1:7" x14ac:dyDescent="0.25">
      <c r="B70" s="219"/>
      <c r="C70" s="230"/>
    </row>
    <row r="71" spans="1:7" x14ac:dyDescent="0.25">
      <c r="B71" s="219"/>
      <c r="C71" s="230"/>
    </row>
    <row r="72" spans="1:7" x14ac:dyDescent="0.25">
      <c r="B72" s="219"/>
      <c r="C72" s="230"/>
    </row>
    <row r="73" spans="1:7" x14ac:dyDescent="0.25">
      <c r="B73" s="219"/>
      <c r="C73" s="230"/>
    </row>
    <row r="74" spans="1:7" x14ac:dyDescent="0.25">
      <c r="B74" s="219"/>
      <c r="C74" s="230"/>
    </row>
    <row r="75" spans="1:7" x14ac:dyDescent="0.25">
      <c r="B75" s="219"/>
      <c r="C75" s="230"/>
    </row>
    <row r="76" spans="1:7" s="219" customFormat="1" x14ac:dyDescent="0.25">
      <c r="A76" s="130"/>
      <c r="C76" s="230"/>
    </row>
    <row r="77" spans="1:7" s="219" customFormat="1" x14ac:dyDescent="0.25">
      <c r="A77" s="130"/>
      <c r="C77" s="230"/>
    </row>
    <row r="78" spans="1:7" s="219" customFormat="1" x14ac:dyDescent="0.25">
      <c r="A78" s="130"/>
      <c r="C78" s="230"/>
    </row>
    <row r="79" spans="1:7" x14ac:dyDescent="0.25">
      <c r="B79" s="219"/>
      <c r="C79" s="230"/>
    </row>
    <row r="80" spans="1:7" x14ac:dyDescent="0.25">
      <c r="B80" s="219"/>
      <c r="C80" s="230"/>
    </row>
    <row r="81" spans="2:3" x14ac:dyDescent="0.25">
      <c r="B81" s="219"/>
      <c r="C81" s="230"/>
    </row>
    <row r="83" spans="2:3" x14ac:dyDescent="0.25">
      <c r="B83" s="219"/>
      <c r="C83" s="230"/>
    </row>
    <row r="84" spans="2:3" x14ac:dyDescent="0.25">
      <c r="B84" s="219"/>
      <c r="C84" s="230"/>
    </row>
    <row r="85" spans="2:3" x14ac:dyDescent="0.25">
      <c r="B85" s="219"/>
      <c r="C85" s="230"/>
    </row>
    <row r="86" spans="2:3" x14ac:dyDescent="0.25">
      <c r="B86" s="219"/>
      <c r="C86" s="230"/>
    </row>
    <row r="87" spans="2:3" x14ac:dyDescent="0.25">
      <c r="B87" s="219"/>
      <c r="C87" s="230"/>
    </row>
    <row r="88" spans="2:3" x14ac:dyDescent="0.25">
      <c r="B88" s="219"/>
      <c r="C88" s="230"/>
    </row>
  </sheetData>
  <sheetProtection sheet="1" objects="1" scenarios="1" selectLockedCells="1"/>
  <mergeCells count="1">
    <mergeCell ref="B1:C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
  <sheetViews>
    <sheetView tabSelected="1" zoomScale="90" zoomScaleNormal="90" workbookViewId="0">
      <selection activeCell="D16" sqref="D16"/>
    </sheetView>
  </sheetViews>
  <sheetFormatPr defaultRowHeight="15" x14ac:dyDescent="0.25"/>
  <cols>
    <col min="1" max="1" width="65.85546875" style="127" customWidth="1"/>
    <col min="2" max="2" width="28.85546875" customWidth="1"/>
    <col min="3" max="3" width="7.7109375" style="21" customWidth="1"/>
    <col min="4" max="4" width="13.85546875" customWidth="1"/>
    <col min="5" max="6" width="15.42578125" customWidth="1"/>
    <col min="7" max="7" width="12.7109375" customWidth="1"/>
  </cols>
  <sheetData>
    <row r="1" spans="1:7" ht="26.25" customHeight="1" x14ac:dyDescent="0.25">
      <c r="A1" s="104" t="s">
        <v>23</v>
      </c>
      <c r="B1" s="245"/>
      <c r="C1" s="246"/>
    </row>
    <row r="2" spans="1:7" ht="23.25" customHeight="1" x14ac:dyDescent="0.25">
      <c r="A2" s="104" t="s">
        <v>58</v>
      </c>
      <c r="B2" s="245"/>
      <c r="C2" s="246"/>
    </row>
    <row r="3" spans="1:7" s="89" customFormat="1" ht="24.75" customHeight="1" x14ac:dyDescent="0.5">
      <c r="A3" s="105" t="s">
        <v>67</v>
      </c>
      <c r="B3" s="95"/>
      <c r="C3" s="96"/>
      <c r="D3" s="95"/>
      <c r="E3" s="95"/>
      <c r="F3" s="95"/>
      <c r="G3" s="95"/>
    </row>
    <row r="4" spans="1:7" s="62" customFormat="1" ht="40.5" customHeight="1" x14ac:dyDescent="0.5">
      <c r="A4" s="106" t="s">
        <v>76</v>
      </c>
      <c r="B4" s="93"/>
      <c r="C4" s="94"/>
      <c r="D4" s="93"/>
      <c r="E4" s="93"/>
      <c r="F4" s="93"/>
      <c r="G4" s="93"/>
    </row>
    <row r="5" spans="1:7" s="62" customFormat="1" ht="26.25" customHeight="1" x14ac:dyDescent="0.5">
      <c r="A5" s="106" t="s">
        <v>68</v>
      </c>
      <c r="B5" s="93"/>
      <c r="C5" s="94"/>
      <c r="D5" s="93"/>
      <c r="E5" s="93"/>
      <c r="F5" s="93"/>
      <c r="G5" s="93"/>
    </row>
    <row r="6" spans="1:7" s="62" customFormat="1" ht="42" customHeight="1" x14ac:dyDescent="0.5">
      <c r="A6" s="106" t="s">
        <v>69</v>
      </c>
      <c r="B6" s="93"/>
      <c r="C6" s="94"/>
      <c r="D6" s="93"/>
      <c r="E6" s="93"/>
      <c r="F6" s="93"/>
      <c r="G6" s="93"/>
    </row>
    <row r="7" spans="1:7" s="62" customFormat="1" ht="51" customHeight="1" x14ac:dyDescent="0.5">
      <c r="A7" s="107" t="s">
        <v>77</v>
      </c>
      <c r="B7" s="93"/>
      <c r="C7" s="94"/>
      <c r="D7" s="68"/>
      <c r="E7" s="68"/>
      <c r="F7" s="68"/>
      <c r="G7" s="68"/>
    </row>
    <row r="8" spans="1:7" s="46" customFormat="1" ht="62.45" customHeight="1" x14ac:dyDescent="0.25">
      <c r="A8" s="108" t="s">
        <v>79</v>
      </c>
      <c r="B8" s="97"/>
      <c r="C8" s="69"/>
      <c r="D8" s="69"/>
      <c r="E8" s="69"/>
      <c r="F8" s="69"/>
      <c r="G8" s="69"/>
    </row>
    <row r="9" spans="1:7" s="239" customFormat="1" ht="14.45" x14ac:dyDescent="0.5">
      <c r="A9" s="238"/>
      <c r="B9" s="240" t="s">
        <v>71</v>
      </c>
      <c r="C9" s="240"/>
      <c r="D9" s="240" t="s">
        <v>33</v>
      </c>
      <c r="E9" s="240" t="s">
        <v>52</v>
      </c>
      <c r="F9" s="240" t="s">
        <v>53</v>
      </c>
      <c r="G9" s="240" t="s">
        <v>54</v>
      </c>
    </row>
    <row r="10" spans="1:7" s="239" customFormat="1" ht="14.45" x14ac:dyDescent="0.5">
      <c r="A10" s="238"/>
      <c r="B10" s="40"/>
      <c r="C10" s="40"/>
      <c r="D10" s="40"/>
      <c r="E10" s="40"/>
      <c r="F10" s="40"/>
      <c r="G10" s="40"/>
    </row>
    <row r="11" spans="1:7" s="2" customFormat="1" ht="14.45" x14ac:dyDescent="0.5">
      <c r="A11" s="234" t="s">
        <v>56</v>
      </c>
      <c r="B11" s="48"/>
      <c r="C11" s="235"/>
      <c r="D11" s="49"/>
      <c r="E11" s="49"/>
      <c r="F11" s="49"/>
      <c r="G11" s="49"/>
    </row>
    <row r="12" spans="1:7" s="2" customFormat="1" ht="49.35" customHeight="1" x14ac:dyDescent="0.5">
      <c r="A12" s="3" t="s">
        <v>57</v>
      </c>
      <c r="B12" s="236" t="s">
        <v>25</v>
      </c>
      <c r="C12" s="237">
        <v>4000</v>
      </c>
      <c r="D12" s="4">
        <f>C12</f>
        <v>4000</v>
      </c>
      <c r="E12" s="4">
        <f>C12</f>
        <v>4000</v>
      </c>
      <c r="F12" s="4">
        <f>C12</f>
        <v>4000</v>
      </c>
      <c r="G12" s="4">
        <f>C12</f>
        <v>4000</v>
      </c>
    </row>
    <row r="13" spans="1:7" s="88" customFormat="1" ht="14.45" x14ac:dyDescent="0.5">
      <c r="A13" s="71" t="s">
        <v>38</v>
      </c>
      <c r="B13" s="241"/>
      <c r="C13" s="72"/>
      <c r="D13" s="72">
        <f>D12</f>
        <v>4000</v>
      </c>
      <c r="E13" s="72">
        <f>E12</f>
        <v>4000</v>
      </c>
      <c r="F13" s="72">
        <f>F12</f>
        <v>4000</v>
      </c>
      <c r="G13" s="72">
        <f>G12</f>
        <v>4000</v>
      </c>
    </row>
    <row r="14" spans="1:7" s="46" customFormat="1" ht="14.45" x14ac:dyDescent="0.5">
      <c r="A14" s="109"/>
      <c r="B14" s="97"/>
      <c r="C14" s="69"/>
      <c r="D14" s="69"/>
      <c r="E14" s="69"/>
      <c r="F14" s="69"/>
      <c r="G14" s="69"/>
    </row>
    <row r="15" spans="1:7" s="46" customFormat="1" ht="14.45" x14ac:dyDescent="0.5">
      <c r="A15" s="110" t="s">
        <v>37</v>
      </c>
      <c r="B15" s="55"/>
      <c r="C15" s="49"/>
      <c r="D15" s="49"/>
      <c r="E15" s="49"/>
      <c r="F15" s="49"/>
      <c r="G15" s="49"/>
    </row>
    <row r="16" spans="1:7" s="31" customFormat="1" ht="32.1" customHeight="1" x14ac:dyDescent="0.25">
      <c r="A16" s="106" t="s">
        <v>64</v>
      </c>
      <c r="C16" s="70"/>
      <c r="D16" s="98">
        <v>0</v>
      </c>
      <c r="E16" s="98">
        <v>0</v>
      </c>
      <c r="F16" s="98">
        <v>0</v>
      </c>
      <c r="G16" s="98">
        <v>0</v>
      </c>
    </row>
    <row r="17" spans="1:7" s="38" customFormat="1" ht="36.4" customHeight="1" x14ac:dyDescent="0.25">
      <c r="A17" s="111" t="s">
        <v>72</v>
      </c>
      <c r="B17" s="20" t="s">
        <v>80</v>
      </c>
      <c r="C17" s="70"/>
      <c r="D17" s="98">
        <v>0</v>
      </c>
      <c r="E17" s="98">
        <v>0</v>
      </c>
      <c r="F17" s="98">
        <v>0</v>
      </c>
      <c r="G17" s="98">
        <v>0</v>
      </c>
    </row>
    <row r="18" spans="1:7" s="44" customFormat="1" ht="33" customHeight="1" x14ac:dyDescent="0.25">
      <c r="A18" s="112" t="s">
        <v>73</v>
      </c>
      <c r="B18" s="20" t="s">
        <v>80</v>
      </c>
      <c r="C18" s="43"/>
      <c r="D18" s="99">
        <v>0</v>
      </c>
      <c r="E18" s="99">
        <v>0</v>
      </c>
      <c r="F18" s="99">
        <v>0</v>
      </c>
      <c r="G18" s="99">
        <v>0</v>
      </c>
    </row>
    <row r="19" spans="1:7" s="77" customFormat="1" ht="19.350000000000001" customHeight="1" x14ac:dyDescent="0.5">
      <c r="A19" s="113" t="s">
        <v>59</v>
      </c>
      <c r="B19" s="74"/>
      <c r="C19" s="75"/>
      <c r="D19" s="76">
        <f>IF(D17,D16/D17*D18,0)</f>
        <v>0</v>
      </c>
      <c r="E19" s="76">
        <f t="shared" ref="E19:G19" si="0">IF(E17,E16/E17*E18,0)</f>
        <v>0</v>
      </c>
      <c r="F19" s="76">
        <f t="shared" si="0"/>
        <v>0</v>
      </c>
      <c r="G19" s="76">
        <f t="shared" si="0"/>
        <v>0</v>
      </c>
    </row>
    <row r="20" spans="1:7" s="47" customFormat="1" ht="21.75" customHeight="1" x14ac:dyDescent="0.5">
      <c r="A20" s="114"/>
      <c r="B20" s="52"/>
      <c r="C20" s="53"/>
      <c r="D20" s="54"/>
      <c r="E20" s="54"/>
      <c r="F20" s="54"/>
      <c r="G20" s="54"/>
    </row>
    <row r="21" spans="1:7" s="47" customFormat="1" ht="21.75" customHeight="1" x14ac:dyDescent="0.5">
      <c r="A21" s="110" t="s">
        <v>36</v>
      </c>
      <c r="B21" s="5"/>
      <c r="C21" s="42"/>
      <c r="D21" s="64"/>
      <c r="E21" s="64"/>
      <c r="F21" s="64"/>
      <c r="G21" s="64"/>
    </row>
    <row r="22" spans="1:7" s="2" customFormat="1" ht="20.25" customHeight="1" x14ac:dyDescent="0.25">
      <c r="A22" s="115" t="s">
        <v>28</v>
      </c>
      <c r="B22" s="7" t="s">
        <v>0</v>
      </c>
      <c r="C22" s="23">
        <v>0.15</v>
      </c>
      <c r="D22" s="57">
        <f>D19*15%</f>
        <v>0</v>
      </c>
      <c r="E22" s="57">
        <f t="shared" ref="E22:G22" si="1">E19*15%</f>
        <v>0</v>
      </c>
      <c r="F22" s="57">
        <f t="shared" si="1"/>
        <v>0</v>
      </c>
      <c r="G22" s="57">
        <f t="shared" si="1"/>
        <v>0</v>
      </c>
    </row>
    <row r="23" spans="1:7" s="2" customFormat="1" ht="48" customHeight="1" x14ac:dyDescent="0.25">
      <c r="A23" s="115" t="s">
        <v>35</v>
      </c>
      <c r="B23" s="3" t="s">
        <v>1</v>
      </c>
      <c r="C23" s="23">
        <v>0.15</v>
      </c>
      <c r="D23" s="45">
        <f>D19*C23</f>
        <v>0</v>
      </c>
      <c r="E23" s="45">
        <f>E19*C23</f>
        <v>0</v>
      </c>
      <c r="F23" s="45">
        <f>F19*C23</f>
        <v>0</v>
      </c>
      <c r="G23" s="45">
        <f>G19*C23</f>
        <v>0</v>
      </c>
    </row>
    <row r="24" spans="1:7" s="2" customFormat="1" ht="32.25" customHeight="1" x14ac:dyDescent="0.25">
      <c r="A24" s="115" t="s">
        <v>34</v>
      </c>
      <c r="B24" s="7" t="s">
        <v>0</v>
      </c>
      <c r="C24" s="23">
        <v>0.15</v>
      </c>
      <c r="D24" s="45">
        <f>D23*15%</f>
        <v>0</v>
      </c>
      <c r="E24" s="45">
        <f t="shared" ref="E24:G24" si="2">E23*15%</f>
        <v>0</v>
      </c>
      <c r="F24" s="45">
        <f t="shared" si="2"/>
        <v>0</v>
      </c>
      <c r="G24" s="45">
        <f t="shared" si="2"/>
        <v>0</v>
      </c>
    </row>
    <row r="25" spans="1:7" s="2" customFormat="1" ht="18.75" customHeight="1" x14ac:dyDescent="0.25">
      <c r="A25" s="115" t="s">
        <v>29</v>
      </c>
      <c r="B25" s="8" t="s">
        <v>2</v>
      </c>
      <c r="C25" s="24">
        <v>8.9999999999999998E-4</v>
      </c>
      <c r="D25" s="45">
        <f>D19*C25</f>
        <v>0</v>
      </c>
      <c r="E25" s="45">
        <f>E19*C25</f>
        <v>0</v>
      </c>
      <c r="F25" s="45">
        <f>F19*C25</f>
        <v>0</v>
      </c>
      <c r="G25" s="45">
        <f>G19*C25</f>
        <v>0</v>
      </c>
    </row>
    <row r="26" spans="1:7" s="2" customFormat="1" ht="18.399999999999999" customHeight="1" x14ac:dyDescent="0.25">
      <c r="A26" s="115" t="s">
        <v>30</v>
      </c>
      <c r="B26" s="8" t="s">
        <v>3</v>
      </c>
      <c r="C26" s="24">
        <v>5.0000000000000001E-3</v>
      </c>
      <c r="D26" s="45">
        <f>D19*C26</f>
        <v>0</v>
      </c>
      <c r="E26" s="45">
        <f>E19*C26</f>
        <v>0</v>
      </c>
      <c r="F26" s="45">
        <f>F19*C26</f>
        <v>0</v>
      </c>
      <c r="G26" s="45">
        <f>G19*C26</f>
        <v>0</v>
      </c>
    </row>
    <row r="27" spans="1:7" s="2" customFormat="1" x14ac:dyDescent="0.25">
      <c r="A27" s="115" t="s">
        <v>31</v>
      </c>
      <c r="B27" s="3" t="s">
        <v>4</v>
      </c>
      <c r="C27" s="4">
        <v>5000</v>
      </c>
      <c r="D27" s="45">
        <f>C27</f>
        <v>5000</v>
      </c>
      <c r="E27" s="45">
        <f>C27</f>
        <v>5000</v>
      </c>
      <c r="F27" s="45">
        <f>C27</f>
        <v>5000</v>
      </c>
      <c r="G27" s="45">
        <f>C27</f>
        <v>5000</v>
      </c>
    </row>
    <row r="28" spans="1:7" s="77" customFormat="1" x14ac:dyDescent="0.25">
      <c r="A28" s="113" t="s">
        <v>39</v>
      </c>
      <c r="B28" s="71"/>
      <c r="C28" s="72"/>
      <c r="D28" s="72">
        <f>SUM(D22:D27)</f>
        <v>5000</v>
      </c>
      <c r="E28" s="72">
        <f>SUM(E22:E27)</f>
        <v>5000</v>
      </c>
      <c r="F28" s="72">
        <f>SUM(F22:F27)</f>
        <v>5000</v>
      </c>
      <c r="G28" s="72">
        <f>SUM(G22:G27)</f>
        <v>5000</v>
      </c>
    </row>
    <row r="29" spans="1:7" s="41" customFormat="1" x14ac:dyDescent="0.25">
      <c r="A29" s="116"/>
      <c r="B29" s="39"/>
      <c r="C29" s="40"/>
      <c r="D29" s="40"/>
      <c r="E29" s="40"/>
      <c r="F29" s="40"/>
      <c r="G29" s="40"/>
    </row>
    <row r="30" spans="1:7" s="2" customFormat="1" ht="16.5" customHeight="1" x14ac:dyDescent="0.25">
      <c r="A30" s="117" t="s">
        <v>41</v>
      </c>
      <c r="B30" s="65"/>
      <c r="C30" s="42"/>
      <c r="D30" s="6"/>
      <c r="E30" s="6"/>
      <c r="F30" s="6"/>
      <c r="G30" s="6"/>
    </row>
    <row r="31" spans="1:7" s="2" customFormat="1" ht="31.7" customHeight="1" x14ac:dyDescent="0.25">
      <c r="A31" s="118" t="s">
        <v>42</v>
      </c>
      <c r="B31" s="50" t="s">
        <v>5</v>
      </c>
      <c r="C31" s="45">
        <v>10000</v>
      </c>
      <c r="D31" s="45">
        <f>C31</f>
        <v>10000</v>
      </c>
      <c r="E31" s="45">
        <f>C31</f>
        <v>10000</v>
      </c>
      <c r="F31" s="45">
        <f>C31</f>
        <v>10000</v>
      </c>
      <c r="G31" s="45">
        <f>C31</f>
        <v>10000</v>
      </c>
    </row>
    <row r="32" spans="1:7" s="77" customFormat="1" ht="17.45" customHeight="1" x14ac:dyDescent="0.25">
      <c r="A32" s="113" t="s">
        <v>40</v>
      </c>
      <c r="B32" s="71"/>
      <c r="C32" s="72"/>
      <c r="D32" s="72">
        <f>D31</f>
        <v>10000</v>
      </c>
      <c r="E32" s="72">
        <f>E31</f>
        <v>10000</v>
      </c>
      <c r="F32" s="72">
        <f>F31</f>
        <v>10000</v>
      </c>
      <c r="G32" s="72">
        <f>G31</f>
        <v>10000</v>
      </c>
    </row>
    <row r="33" spans="1:7" s="14" customFormat="1" ht="17.45" customHeight="1" x14ac:dyDescent="0.25">
      <c r="A33" s="114"/>
      <c r="B33" s="51"/>
      <c r="C33" s="56"/>
      <c r="D33" s="56"/>
      <c r="E33" s="56"/>
      <c r="F33" s="56"/>
      <c r="G33" s="56"/>
    </row>
    <row r="34" spans="1:7" s="2" customFormat="1" ht="19.7" customHeight="1" x14ac:dyDescent="0.25">
      <c r="A34" s="110" t="s">
        <v>44</v>
      </c>
      <c r="B34" s="48"/>
      <c r="C34" s="49"/>
      <c r="D34" s="49"/>
      <c r="E34" s="49"/>
      <c r="F34" s="49"/>
      <c r="G34" s="49"/>
    </row>
    <row r="35" spans="1:7" s="2" customFormat="1" ht="16.5" customHeight="1" x14ac:dyDescent="0.25">
      <c r="A35" s="111" t="s">
        <v>12</v>
      </c>
      <c r="B35" s="10"/>
      <c r="C35" s="25"/>
      <c r="D35" s="99">
        <v>0</v>
      </c>
      <c r="E35" s="99">
        <v>0</v>
      </c>
      <c r="F35" s="99">
        <v>0</v>
      </c>
      <c r="G35" s="99">
        <v>0</v>
      </c>
    </row>
    <row r="36" spans="1:7" s="2" customFormat="1" ht="48.4" customHeight="1" x14ac:dyDescent="0.25">
      <c r="A36" s="115" t="s">
        <v>65</v>
      </c>
      <c r="B36" s="115" t="s">
        <v>74</v>
      </c>
      <c r="C36" s="22"/>
      <c r="D36" s="100">
        <v>0</v>
      </c>
      <c r="E36" s="100">
        <v>0</v>
      </c>
      <c r="F36" s="100">
        <v>0</v>
      </c>
      <c r="G36" s="100">
        <v>0</v>
      </c>
    </row>
    <row r="37" spans="1:7" s="77" customFormat="1" ht="16.350000000000001" customHeight="1" x14ac:dyDescent="0.25">
      <c r="A37" s="113" t="s">
        <v>45</v>
      </c>
      <c r="B37" s="71"/>
      <c r="C37" s="78"/>
      <c r="D37" s="72">
        <f>D35*D36</f>
        <v>0</v>
      </c>
      <c r="E37" s="72">
        <f>E35*E36</f>
        <v>0</v>
      </c>
      <c r="F37" s="72">
        <f>F35*F36</f>
        <v>0</v>
      </c>
      <c r="G37" s="72">
        <f>G35*G36</f>
        <v>0</v>
      </c>
    </row>
    <row r="38" spans="1:7" s="2" customFormat="1" ht="17.649999999999999" customHeight="1" x14ac:dyDescent="0.25">
      <c r="A38" s="115"/>
      <c r="B38" s="11"/>
      <c r="C38" s="23"/>
      <c r="D38" s="9"/>
      <c r="E38" s="9"/>
      <c r="F38" s="9"/>
      <c r="G38" s="9"/>
    </row>
    <row r="39" spans="1:7" s="77" customFormat="1" x14ac:dyDescent="0.25">
      <c r="A39" s="113" t="s">
        <v>19</v>
      </c>
      <c r="B39" s="79"/>
      <c r="C39" s="80"/>
      <c r="D39" s="81">
        <f>D13+D19+D28+D32+D37</f>
        <v>19000</v>
      </c>
      <c r="E39" s="81">
        <f>E13+E19+E28+E32+E37</f>
        <v>19000</v>
      </c>
      <c r="F39" s="81">
        <f>F13+F19+F28+F32+F37</f>
        <v>19000</v>
      </c>
      <c r="G39" s="81">
        <f>G13+G19+G28+G32+G37</f>
        <v>19000</v>
      </c>
    </row>
    <row r="40" spans="1:7" s="14" customFormat="1" x14ac:dyDescent="0.25">
      <c r="A40" s="114"/>
      <c r="B40" s="32"/>
      <c r="C40" s="33"/>
      <c r="D40" s="34"/>
      <c r="E40" s="34"/>
      <c r="F40" s="34"/>
      <c r="G40" s="34"/>
    </row>
    <row r="41" spans="1:7" s="73" customFormat="1" x14ac:dyDescent="0.25">
      <c r="A41" s="119" t="s">
        <v>17</v>
      </c>
      <c r="B41" s="83" t="s">
        <v>18</v>
      </c>
      <c r="C41" s="84">
        <v>0.15</v>
      </c>
      <c r="D41" s="85">
        <f>D39*C41</f>
        <v>2850</v>
      </c>
      <c r="E41" s="85">
        <f>E39*C41</f>
        <v>2850</v>
      </c>
      <c r="F41" s="85">
        <f>F39*C41</f>
        <v>2850</v>
      </c>
      <c r="G41" s="85">
        <f>G39*C41</f>
        <v>2850</v>
      </c>
    </row>
    <row r="42" spans="1:7" s="38" customFormat="1" x14ac:dyDescent="0.25">
      <c r="A42" s="111"/>
      <c r="B42" s="36"/>
      <c r="C42" s="37"/>
      <c r="D42" s="60"/>
      <c r="E42" s="60"/>
      <c r="F42" s="60"/>
      <c r="G42" s="60"/>
    </row>
    <row r="43" spans="1:7" s="77" customFormat="1" x14ac:dyDescent="0.25">
      <c r="A43" s="113" t="s">
        <v>22</v>
      </c>
      <c r="B43" s="79"/>
      <c r="C43" s="82"/>
      <c r="D43" s="81">
        <f>SUM(D39:D42)</f>
        <v>21850</v>
      </c>
      <c r="E43" s="81">
        <f>SUM(E39:E42)</f>
        <v>21850</v>
      </c>
      <c r="F43" s="81">
        <f>SUM(F39:F42)</f>
        <v>21850</v>
      </c>
      <c r="G43" s="81">
        <f>SUM(G39:G42)</f>
        <v>21850</v>
      </c>
    </row>
    <row r="44" spans="1:7" s="14" customFormat="1" x14ac:dyDescent="0.25">
      <c r="A44" s="114"/>
      <c r="B44" s="32"/>
      <c r="C44" s="35"/>
      <c r="D44" s="59"/>
      <c r="E44" s="59"/>
      <c r="F44" s="59"/>
      <c r="G44" s="59"/>
    </row>
    <row r="45" spans="1:7" s="14" customFormat="1" x14ac:dyDescent="0.25">
      <c r="A45" s="120" t="s">
        <v>55</v>
      </c>
      <c r="B45" s="12"/>
      <c r="C45" s="30"/>
      <c r="D45" s="58"/>
      <c r="E45" s="58"/>
      <c r="F45" s="58"/>
      <c r="G45" s="58"/>
    </row>
    <row r="46" spans="1:7" s="2" customFormat="1" x14ac:dyDescent="0.25">
      <c r="A46" s="115" t="s">
        <v>13</v>
      </c>
      <c r="B46" s="13"/>
      <c r="C46" s="26"/>
      <c r="D46" s="101">
        <v>0</v>
      </c>
      <c r="E46" s="101">
        <v>0</v>
      </c>
      <c r="F46" s="101">
        <v>0</v>
      </c>
      <c r="G46" s="101">
        <v>0</v>
      </c>
    </row>
    <row r="47" spans="1:7" s="2" customFormat="1" x14ac:dyDescent="0.25">
      <c r="A47" s="115" t="s">
        <v>14</v>
      </c>
      <c r="B47" s="13"/>
      <c r="C47" s="26"/>
      <c r="D47" s="101">
        <v>0</v>
      </c>
      <c r="E47" s="101">
        <v>0</v>
      </c>
      <c r="F47" s="101">
        <v>0</v>
      </c>
      <c r="G47" s="101">
        <v>0</v>
      </c>
    </row>
    <row r="48" spans="1:7" s="88" customFormat="1" x14ac:dyDescent="0.25">
      <c r="A48" s="113" t="s">
        <v>20</v>
      </c>
      <c r="B48" s="86" t="s">
        <v>15</v>
      </c>
      <c r="C48" s="87">
        <v>7.0000000000000007E-2</v>
      </c>
      <c r="D48" s="81">
        <f>D46*(1+C48)^D47</f>
        <v>0</v>
      </c>
      <c r="E48" s="81">
        <f>E46*(1+C48)^E47</f>
        <v>0</v>
      </c>
      <c r="F48" s="81">
        <f>F46*(1+C48)^F47</f>
        <v>0</v>
      </c>
      <c r="G48" s="81">
        <f>G46*(1+C48)^G47</f>
        <v>0</v>
      </c>
    </row>
    <row r="49" spans="1:7" s="2" customFormat="1" x14ac:dyDescent="0.25">
      <c r="A49" s="121"/>
      <c r="B49" s="13"/>
      <c r="C49" s="26"/>
      <c r="D49" s="61"/>
      <c r="E49" s="61"/>
      <c r="F49" s="61"/>
      <c r="G49" s="61"/>
    </row>
    <row r="50" spans="1:7" s="77" customFormat="1" x14ac:dyDescent="0.25">
      <c r="A50" s="122" t="s">
        <v>50</v>
      </c>
      <c r="B50" s="90"/>
      <c r="C50" s="91"/>
      <c r="D50" s="92">
        <f>D43+D48</f>
        <v>21850</v>
      </c>
      <c r="E50" s="92">
        <f>E43+E48</f>
        <v>21850</v>
      </c>
      <c r="F50" s="92">
        <f>F43+F48</f>
        <v>21850</v>
      </c>
      <c r="G50" s="92">
        <f>G43+G48</f>
        <v>21850</v>
      </c>
    </row>
    <row r="51" spans="1:7" s="1" customFormat="1" ht="15" customHeight="1" x14ac:dyDescent="0.25">
      <c r="A51" s="123"/>
      <c r="B51" s="15"/>
      <c r="C51" s="27"/>
      <c r="D51" s="16"/>
      <c r="E51" s="16"/>
      <c r="F51" s="16"/>
      <c r="G51" s="16"/>
    </row>
    <row r="52" spans="1:7" s="1" customFormat="1" x14ac:dyDescent="0.25">
      <c r="A52" s="124" t="s">
        <v>66</v>
      </c>
      <c r="B52" s="15"/>
      <c r="C52" s="27"/>
      <c r="D52" s="63"/>
      <c r="E52" s="63"/>
      <c r="F52" s="63"/>
      <c r="G52" s="63"/>
    </row>
    <row r="53" spans="1:7" s="1" customFormat="1" x14ac:dyDescent="0.25">
      <c r="A53" s="125" t="s">
        <v>61</v>
      </c>
      <c r="B53" s="15"/>
      <c r="C53" s="27"/>
      <c r="D53" s="102">
        <v>0</v>
      </c>
      <c r="E53" s="102">
        <v>0</v>
      </c>
      <c r="F53" s="102">
        <v>0</v>
      </c>
      <c r="G53" s="102">
        <v>0</v>
      </c>
    </row>
    <row r="54" spans="1:7" s="1" customFormat="1" x14ac:dyDescent="0.25">
      <c r="A54" s="125" t="s">
        <v>62</v>
      </c>
      <c r="B54" s="15"/>
      <c r="C54" s="27"/>
      <c r="D54" s="102">
        <v>0</v>
      </c>
      <c r="E54" s="102">
        <v>0</v>
      </c>
      <c r="F54" s="102">
        <v>0</v>
      </c>
      <c r="G54" s="102">
        <v>0</v>
      </c>
    </row>
    <row r="55" spans="1:7" s="1" customFormat="1" x14ac:dyDescent="0.25">
      <c r="A55" s="125"/>
      <c r="B55" s="15"/>
      <c r="C55" s="27"/>
      <c r="D55" s="15"/>
      <c r="E55" s="15"/>
      <c r="F55" s="15"/>
      <c r="G55" s="15"/>
    </row>
    <row r="56" spans="1:7" s="1" customFormat="1" x14ac:dyDescent="0.25">
      <c r="A56" s="124" t="s">
        <v>6</v>
      </c>
      <c r="B56" s="15"/>
      <c r="C56" s="27"/>
      <c r="D56" s="15"/>
      <c r="E56" s="15"/>
      <c r="F56" s="15"/>
      <c r="G56" s="15"/>
    </row>
    <row r="57" spans="1:7" s="18" customFormat="1" ht="18" customHeight="1" x14ac:dyDescent="0.25">
      <c r="A57" s="126" t="s">
        <v>7</v>
      </c>
      <c r="B57" s="17"/>
      <c r="C57" s="28"/>
      <c r="D57" s="17"/>
      <c r="E57" s="17"/>
      <c r="F57" s="17"/>
      <c r="G57" s="17"/>
    </row>
    <row r="58" spans="1:7" s="18" customFormat="1" x14ac:dyDescent="0.25">
      <c r="A58" s="126" t="s">
        <v>8</v>
      </c>
      <c r="B58" s="17"/>
      <c r="C58" s="28"/>
      <c r="D58" s="17"/>
      <c r="E58" s="17"/>
      <c r="F58" s="17"/>
      <c r="G58" s="17"/>
    </row>
    <row r="59" spans="1:7" s="1" customFormat="1" x14ac:dyDescent="0.25">
      <c r="A59" s="125" t="s">
        <v>9</v>
      </c>
      <c r="B59" s="15"/>
      <c r="C59" s="27"/>
      <c r="D59" s="15"/>
      <c r="E59" s="15"/>
      <c r="F59" s="15"/>
      <c r="G59" s="15"/>
    </row>
    <row r="60" spans="1:7" s="1" customFormat="1" x14ac:dyDescent="0.25">
      <c r="A60" s="125" t="s">
        <v>10</v>
      </c>
      <c r="B60" s="15"/>
      <c r="C60" s="27"/>
      <c r="D60" s="15"/>
      <c r="E60" s="15"/>
      <c r="F60" s="15"/>
      <c r="G60" s="15"/>
    </row>
    <row r="61" spans="1:7" x14ac:dyDescent="0.25">
      <c r="A61" s="125" t="s">
        <v>11</v>
      </c>
      <c r="B61" s="13"/>
      <c r="C61" s="26"/>
      <c r="D61" s="19"/>
      <c r="E61" s="19"/>
      <c r="F61" s="19"/>
      <c r="G61" s="19"/>
    </row>
    <row r="62" spans="1:7" x14ac:dyDescent="0.25">
      <c r="B62" s="1"/>
      <c r="C62" s="29"/>
    </row>
    <row r="63" spans="1:7" s="67" customFormat="1" x14ac:dyDescent="0.25">
      <c r="A63" s="128"/>
      <c r="B63" s="66"/>
      <c r="C63" s="103"/>
    </row>
    <row r="64" spans="1:7" s="67" customFormat="1" x14ac:dyDescent="0.25">
      <c r="A64" s="129"/>
      <c r="B64" s="66"/>
      <c r="C64" s="103"/>
    </row>
    <row r="65" spans="1:3" s="67" customFormat="1" x14ac:dyDescent="0.25">
      <c r="A65" s="128"/>
      <c r="B65" s="66"/>
      <c r="C65" s="103"/>
    </row>
    <row r="66" spans="1:3" s="67" customFormat="1" x14ac:dyDescent="0.25">
      <c r="A66" s="128"/>
      <c r="B66" s="66"/>
      <c r="C66" s="103"/>
    </row>
    <row r="67" spans="1:3" s="67" customFormat="1" x14ac:dyDescent="0.25">
      <c r="A67" s="128"/>
      <c r="B67" s="66"/>
      <c r="C67" s="103"/>
    </row>
    <row r="68" spans="1:3" x14ac:dyDescent="0.25">
      <c r="B68" s="1"/>
      <c r="C68" s="29"/>
    </row>
    <row r="69" spans="1:3" x14ac:dyDescent="0.25">
      <c r="B69" s="1"/>
      <c r="C69" s="29"/>
    </row>
    <row r="70" spans="1:3" x14ac:dyDescent="0.25">
      <c r="B70" s="1"/>
      <c r="C70" s="29"/>
    </row>
    <row r="71" spans="1:3" x14ac:dyDescent="0.25">
      <c r="B71" s="1"/>
      <c r="C71" s="29"/>
    </row>
    <row r="72" spans="1:3" s="1" customFormat="1" x14ac:dyDescent="0.25">
      <c r="A72" s="130"/>
      <c r="C72" s="29"/>
    </row>
    <row r="73" spans="1:3" s="1" customFormat="1" x14ac:dyDescent="0.25">
      <c r="A73" s="130"/>
      <c r="C73" s="29"/>
    </row>
    <row r="74" spans="1:3" s="1" customFormat="1" x14ac:dyDescent="0.25">
      <c r="A74" s="130"/>
      <c r="C74" s="29"/>
    </row>
    <row r="75" spans="1:3" x14ac:dyDescent="0.25">
      <c r="B75" s="1"/>
      <c r="C75" s="29"/>
    </row>
    <row r="76" spans="1:3" x14ac:dyDescent="0.25">
      <c r="B76" s="1"/>
      <c r="C76" s="29"/>
    </row>
    <row r="77" spans="1:3" x14ac:dyDescent="0.25">
      <c r="B77" s="1"/>
      <c r="C77" s="29"/>
    </row>
    <row r="79" spans="1:3" x14ac:dyDescent="0.25">
      <c r="B79" s="1"/>
      <c r="C79" s="29"/>
    </row>
    <row r="80" spans="1:3" x14ac:dyDescent="0.25">
      <c r="B80" s="1"/>
      <c r="C80" s="29"/>
    </row>
    <row r="81" spans="2:3" x14ac:dyDescent="0.25">
      <c r="B81" s="1"/>
      <c r="C81" s="29"/>
    </row>
    <row r="82" spans="2:3" x14ac:dyDescent="0.25">
      <c r="B82" s="1"/>
      <c r="C82" s="29"/>
    </row>
    <row r="83" spans="2:3" x14ac:dyDescent="0.25">
      <c r="B83" s="1"/>
      <c r="C83" s="29"/>
    </row>
    <row r="84" spans="2:3" x14ac:dyDescent="0.25">
      <c r="B84" s="1"/>
      <c r="C84" s="29"/>
    </row>
  </sheetData>
  <sheetProtection sheet="1" objects="1" scenarios="1" selectLockedCells="1"/>
  <mergeCells count="1">
    <mergeCell ref="B1:C2"/>
  </mergeCells>
  <pageMargins left="0.7" right="0.7" top="0.75" bottom="0.75" header="0.3" footer="0.3"/>
  <ignoredErrors>
    <ignoredError sqref="D22" evalErro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Estimate for whole building</vt:lpstr>
      <vt:lpstr>Estimate for individual unit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Hazel</dc:creator>
  <cp:lastModifiedBy>geraldine murphy</cp:lastModifiedBy>
  <dcterms:created xsi:type="dcterms:W3CDTF">2019-06-02T10:51:55Z</dcterms:created>
  <dcterms:modified xsi:type="dcterms:W3CDTF">2019-07-08T09:01:41Z</dcterms:modified>
</cp:coreProperties>
</file>